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840" tabRatio="912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支出功能分类科目）" sheetId="7" r:id="rId7"/>
    <sheet name="表6-一般公共预算支出明细表（按支出经济分类科目）" sheetId="8" r:id="rId8"/>
    <sheet name="表7-一般公共预算基本支出明细表（按支出功能分类科目）" sheetId="9" r:id="rId9"/>
    <sheet name="表8-一般公共预算基本支出明细表（按支出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整体支出绩效目标表" sheetId="19" r:id="rId16"/>
    <sheet name="表15-部门专项业务经费重点项目绩效目标表 " sheetId="20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0">#N/A</definedName>
    <definedName name="_xlnm.Print_Titles" localSheetId="1">#N/A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H23" i="11"/>
  <c r="E33" i="10"/>
  <c r="E32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G5"/>
  <c r="E5"/>
  <c r="C31" i="9"/>
  <c r="C30"/>
  <c r="C28"/>
  <c r="C27"/>
  <c r="C26"/>
  <c r="C14"/>
  <c r="C10"/>
  <c r="C9"/>
  <c r="C6"/>
  <c r="C5"/>
  <c r="H5" i="8"/>
  <c r="G5"/>
  <c r="H43" i="6"/>
  <c r="F43"/>
  <c r="D43"/>
  <c r="B43"/>
  <c r="H37"/>
  <c r="H36"/>
  <c r="F36"/>
  <c r="B36"/>
  <c r="H44" i="3"/>
  <c r="B44"/>
  <c r="H37"/>
  <c r="H36"/>
  <c r="F36"/>
  <c r="B36"/>
</calcChain>
</file>

<file path=xl/sharedStrings.xml><?xml version="1.0" encoding="utf-8"?>
<sst xmlns="http://schemas.openxmlformats.org/spreadsheetml/2006/main" count="997" uniqueCount="467">
  <si>
    <t>2020年部门综合预算公开报表</t>
  </si>
  <si>
    <t xml:space="preserve">                            部门名称：陇县城关镇人民政府</t>
  </si>
  <si>
    <t xml:space="preserve"> </t>
  </si>
  <si>
    <t xml:space="preserve">                            保密审查情况：已审查</t>
  </si>
  <si>
    <t xml:space="preserve">                            部门主要负责人审签情况：已审签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</si>
  <si>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</si>
  <si>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</si>
  <si>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</si>
  <si>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</si>
  <si>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</si>
  <si>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</si>
  <si>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</si>
  <si>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</si>
  <si>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</si>
  <si>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</si>
  <si>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</si>
  <si>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</si>
  <si>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</si>
  <si>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</si>
  <si>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</si>
  <si>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</si>
  <si>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</si>
  <si>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</si>
  <si>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</si>
  <si>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</si>
  <si>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</si>
  <si>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</si>
  <si>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</si>
  <si>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</si>
  <si>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</si>
  <si>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</si>
  <si>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是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</si>
  <si>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</si>
  <si>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</si>
  <si>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</si>
  <si>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</si>
  <si>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</si>
  <si>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</si>
  <si>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</si>
  <si>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</si>
  <si>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</si>
  <si>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</si>
  <si>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</si>
  <si>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</si>
  <si>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</si>
  <si>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</si>
  <si>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</si>
  <si>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</si>
  <si>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</si>
  <si>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</si>
  <si>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</si>
  <si>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</si>
  <si>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</si>
  <si>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</si>
  <si>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</si>
  <si>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</si>
  <si>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</si>
  <si>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</si>
  <si>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</si>
  <si>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</si>
  <si>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</si>
  <si>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</si>
  <si>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</si>
  <si>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</si>
  <si>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</si>
  <si>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</si>
  <si>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</si>
  <si>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</si>
  <si>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</si>
  <si>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</si>
  <si>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</si>
  <si>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</si>
  <si>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</si>
  <si>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</si>
  <si>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</si>
  <si>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</si>
  <si>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</si>
  <si>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</si>
  <si>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</si>
  <si>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</si>
  <si>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</si>
  <si>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</si>
  <si>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</si>
  <si>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</si>
  <si>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</si>
  <si>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</si>
  <si>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</si>
  <si>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</si>
  <si>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</si>
  <si>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</si>
  <si>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</si>
  <si>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</si>
  <si>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</si>
  <si>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</si>
  <si>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</si>
  <si>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</si>
  <si>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</si>
  <si>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</si>
  <si>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</si>
  <si>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</si>
  <si>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</si>
  <si>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</si>
  <si>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</si>
  <si>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</si>
  <si>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</si>
  <si>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</si>
  <si>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</si>
  <si>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</si>
  <si>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</si>
  <si>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</si>
  <si>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</si>
  <si>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</si>
  <si>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</si>
  <si>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</si>
  <si>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</si>
  <si>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</si>
  <si>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</si>
  <si>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</si>
  <si>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</si>
  <si>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</si>
  <si>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</si>
  <si>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</si>
  <si>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</si>
  <si>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</si>
  <si>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</si>
  <si>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</si>
  <si>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</si>
  <si>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</si>
  <si>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</si>
  <si>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</si>
  <si>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</si>
  <si>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</si>
  <si>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</si>
  <si>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</si>
  <si>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</si>
  <si>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</si>
  <si>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</si>
  <si>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</si>
  <si>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</si>
  <si>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</si>
  <si>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</si>
  <si>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</si>
  <si>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</si>
  <si>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</si>
  <si>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</si>
  <si>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</si>
  <si>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</si>
  <si>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</si>
  <si>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</si>
  <si>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陇县新集川镇人民政府</t>
  </si>
  <si>
    <t>604001</t>
  </si>
  <si>
    <t xml:space="preserve">  陇县城关镇人民政府</t>
  </si>
  <si>
    <t>604002</t>
  </si>
  <si>
    <t xml:space="preserve">  陇县城关镇财政所</t>
  </si>
  <si>
    <t>项     目</t>
  </si>
  <si>
    <t>支出功能分科目（按大?）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</si>
  <si>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</si>
  <si>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</si>
  <si>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</si>
  <si>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</si>
  <si>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</si>
  <si>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</si>
  <si>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</si>
  <si>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</si>
  <si>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2020年部门综合预算一般公共预算支出明细表（按支出功能分类科目-不含上年结转）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</si>
  <si>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</si>
  <si>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</si>
  <si>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</si>
  <si>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</si>
  <si>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</si>
  <si>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</si>
  <si>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</si>
  <si>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</si>
  <si>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</si>
  <si>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</si>
  <si>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20101</t>
  </si>
  <si>
    <t xml:space="preserve">  人大事务</t>
  </si>
  <si>
    <t xml:space="preserve">    2010104</t>
  </si>
  <si>
    <t xml:space="preserve">    人大会议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</si>
  <si>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</si>
  <si>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</si>
  <si>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</si>
  <si>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</si>
  <si>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</si>
  <si>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</si>
  <si>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 xml:space="preserve">  20106</t>
  </si>
  <si>
    <t xml:space="preserve">  财政事务</t>
  </si>
  <si>
    <t xml:space="preserve">    2010601</t>
  </si>
  <si>
    <t>208</t>
  </si>
  <si>
    <t>社会保障和就业支出</t>
  </si>
  <si>
    <t xml:space="preserve">  20802</t>
  </si>
  <si>
    <t xml:space="preserve">  民政管理事务</t>
  </si>
  <si>
    <t xml:space="preserve">    2080202</t>
  </si>
  <si>
    <t xml:space="preserve">    一般行政管理事务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</si>
  <si>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</si>
  <si>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</si>
  <si>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</si>
  <si>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</si>
  <si>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</si>
  <si>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</si>
  <si>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</si>
  <si>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</si>
  <si>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</si>
  <si>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</si>
  <si>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</si>
  <si>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</si>
  <si>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</si>
  <si>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</si>
  <si>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</si>
  <si>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</si>
  <si>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</si>
  <si>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</si>
  <si>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213</t>
  </si>
  <si>
    <t>农林水支出</t>
  </si>
  <si>
    <t xml:space="preserve">  21301</t>
  </si>
  <si>
    <t xml:space="preserve">  农业农村</t>
  </si>
  <si>
    <t xml:space="preserve">    2130152</t>
  </si>
  <si>
    <t xml:space="preserve">    对高校毕业生到基层任职的补助</t>
  </si>
  <si>
    <t xml:space="preserve">    2130199</t>
  </si>
  <si>
    <t xml:space="preserve">    其他农业农村支出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</si>
  <si>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</si>
  <si>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</si>
  <si>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</si>
  <si>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</si>
  <si>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</si>
  <si>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</si>
  <si>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</si>
  <si>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</si>
  <si>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</si>
  <si>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</si>
  <si>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</si>
  <si>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</si>
  <si>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</si>
  <si>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</si>
  <si>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</si>
  <si>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</si>
  <si>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</si>
  <si>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</t>
  </si>
  <si>
    <t>对事业单位经常性补助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</si>
  <si>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</si>
  <si>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</si>
  <si>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</si>
  <si>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</si>
  <si>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</si>
  <si>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</si>
  <si>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</si>
  <si>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</si>
  <si>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</si>
  <si>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</si>
  <si>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</si>
  <si>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</si>
  <si>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</si>
  <si>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</si>
  <si>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</si>
  <si>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机关事业单位养老保险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</si>
  <si>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</si>
  <si>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</si>
  <si>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</si>
  <si>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</si>
  <si>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</si>
  <si>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</si>
  <si>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</si>
  <si>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</si>
  <si>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</si>
  <si>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</si>
  <si>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</si>
  <si>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</si>
  <si>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</si>
  <si>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</si>
  <si>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</si>
  <si>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</si>
  <si>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</si>
  <si>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</si>
  <si>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</si>
  <si>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</si>
  <si>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50502</t>
  </si>
  <si>
    <t xml:space="preserve">  商品和服务支出</t>
  </si>
  <si>
    <t xml:space="preserve">  30208</t>
  </si>
  <si>
    <t xml:space="preserve">  取暖费</t>
  </si>
  <si>
    <t xml:space="preserve">  30215</t>
  </si>
  <si>
    <t xml:space="preserve">  会议费</t>
  </si>
  <si>
    <t xml:space="preserve">  50202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</si>
  <si>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</si>
  <si>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</si>
  <si>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</si>
  <si>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</si>
  <si>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</si>
  <si>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>303</t>
  </si>
  <si>
    <t>对个人和家庭补助支出</t>
  </si>
  <si>
    <t>509</t>
  </si>
  <si>
    <t>对个人和家庭的补助</t>
  </si>
  <si>
    <t xml:space="preserve">  30305</t>
  </si>
  <si>
    <t xml:space="preserve">  生活补助</t>
  </si>
  <si>
    <t xml:space="preserve">  50901</t>
  </si>
  <si>
    <t xml:space="preserve">  社会福利救助</t>
  </si>
  <si>
    <t xml:space="preserve">  30399</t>
  </si>
  <si>
    <t xml:space="preserve">  其他对个人和家庭的补助开支</t>
  </si>
  <si>
    <t xml:space="preserve">  50399</t>
  </si>
  <si>
    <t xml:space="preserve">  其他对个人和家庭补助开支</t>
  </si>
  <si>
    <t>309</t>
  </si>
  <si>
    <t>其他支出</t>
  </si>
  <si>
    <t>599</t>
  </si>
  <si>
    <t xml:space="preserve">  39999</t>
  </si>
  <si>
    <t xml:space="preserve">  其他支出</t>
  </si>
  <si>
    <t xml:space="preserve">  59999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</si>
  <si>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</si>
  <si>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</si>
  <si>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2020年部门预算政府性基金收支总表（不含上年结转）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</si>
  <si>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</si>
  <si>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</si>
  <si>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</si>
  <si>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</si>
  <si>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</si>
  <si>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</si>
  <si>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</si>
  <si>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</si>
  <si>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</si>
  <si>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</si>
  <si>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</si>
  <si>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</si>
  <si>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</si>
  <si>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</si>
  <si>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</si>
  <si>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</si>
  <si>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</si>
  <si>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</si>
  <si>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</si>
  <si>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</si>
  <si>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</si>
  <si>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</si>
  <si>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</si>
  <si>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</si>
  <si>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</si>
  <si>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</si>
  <si>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</si>
  <si>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</si>
  <si>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</si>
  <si>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</si>
  <si>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</si>
  <si>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</si>
  <si>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</si>
  <si>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</si>
  <si>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</si>
  <si>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</si>
  <si>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</si>
  <si>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</si>
  <si>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2020年部门综合预算专项业务经费支出表（不含上年结转）</t>
  </si>
  <si>
    <t>单位（项目）名称</t>
  </si>
  <si>
    <t>项目金额</t>
  </si>
  <si>
    <t>项目简介</t>
  </si>
  <si>
    <t>陇县城关镇人民政府</t>
  </si>
  <si>
    <t xml:space="preserve">  604001</t>
  </si>
  <si>
    <t xml:space="preserve">  镇政府公用取暖费</t>
  </si>
  <si>
    <t xml:space="preserve">  民政事业工作经费</t>
  </si>
  <si>
    <t xml:space="preserve">  村组干部工资</t>
  </si>
  <si>
    <t xml:space="preserve">  村组办公经费</t>
  </si>
  <si>
    <t xml:space="preserve">  离任村干部补贴</t>
  </si>
  <si>
    <t xml:space="preserve">  城关镇344国道租地款</t>
  </si>
  <si>
    <t xml:space="preserve">  补发店子村租地款</t>
  </si>
  <si>
    <t xml:space="preserve">  人大会议费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</si>
  <si>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</si>
  <si>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</si>
  <si>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</si>
  <si>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</si>
  <si>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</si>
  <si>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</si>
  <si>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</si>
  <si>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</si>
  <si>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</si>
  <si>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</si>
  <si>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</si>
  <si>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</si>
  <si>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</si>
  <si>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</si>
  <si>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</si>
  <si>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2020年部门综合预算政府采购（资产配置、购买服务）预算表（不含上年结转）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</si>
  <si>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</si>
  <si>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</si>
  <si>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</si>
  <si>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</si>
  <si>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</si>
  <si>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</si>
  <si>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</si>
  <si>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</si>
  <si>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</si>
  <si>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</si>
  <si>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</si>
  <si>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2020年部门综合预算一般公共预算拨款“三公”经费、会议费、培训费预算表（不含上年结转）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</si>
  <si>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</si>
  <si>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</si>
  <si>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</si>
  <si>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</si>
  <si>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</si>
  <si>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</si>
  <si>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</si>
  <si>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</si>
  <si>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</si>
  <si>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</si>
  <si>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</si>
  <si>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部门名称（一级预算单位）</t>
  </si>
  <si>
    <t xml:space="preserve">部门支出整体情况
</t>
  </si>
  <si>
    <t>支出总额（万元）：</t>
  </si>
  <si>
    <t xml:space="preserve">       其中：基本支出（万元）：</t>
  </si>
  <si>
    <t xml:space="preserve">            项目支出（万元）：</t>
  </si>
  <si>
    <t>总体目标</t>
  </si>
  <si>
    <t>年  度  目  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</si>
  <si>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</si>
  <si>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</si>
  <si>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</si>
  <si>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</si>
  <si>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</si>
  <si>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</si>
  <si>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</si>
  <si>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</si>
  <si>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</si>
  <si>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</si>
  <si>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</si>
  <si>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社会效益
指标</t>
  </si>
  <si>
    <t>满意度指标</t>
  </si>
  <si>
    <t>服务对象
满意度指标</t>
  </si>
  <si>
    <t>部门名称</t>
  </si>
  <si>
    <t>项目名称</t>
  </si>
  <si>
    <t>实施单位</t>
  </si>
  <si>
    <t>资金情况</t>
  </si>
  <si>
    <t>年度资金总额（万元）：</t>
  </si>
  <si>
    <t>其中：财政拨款（万元）</t>
  </si>
  <si>
    <t xml:space="preserve">      其他资金（万元）</t>
  </si>
  <si>
    <t>总
体
目
标</t>
  </si>
  <si>
    <t>2020年年度目标</t>
  </si>
  <si>
    <t>绩
效
指
标</t>
  </si>
  <si>
    <t>本部门当年无政府性基金预算</t>
    <phoneticPr fontId="0" type="noConversion"/>
  </si>
  <si>
    <t>本部门当年无上年结转资金</t>
    <phoneticPr fontId="0" type="noConversion"/>
  </si>
  <si>
    <t>本部门当年无政府采购</t>
    <phoneticPr fontId="0" type="noConversion"/>
  </si>
  <si>
    <t>本部门当年无重点项目</t>
    <phoneticPr fontId="0" type="noConversion"/>
  </si>
  <si>
    <t xml:space="preserve"> 指标1：</t>
    <phoneticPr fontId="0" type="noConversion"/>
  </si>
  <si>
    <t xml:space="preserve"> 指标2：</t>
    <phoneticPr fontId="0" type="noConversion"/>
  </si>
  <si>
    <t xml:space="preserve"> 指标3：</t>
    <phoneticPr fontId="0" type="noConversion"/>
  </si>
  <si>
    <t xml:space="preserve"> 目标1：
 目标2：
 目标3：
 目标4：</t>
    <phoneticPr fontId="0" type="noConversion"/>
  </si>
  <si>
    <t>目标1：各类人员支出按进度发放到位
目标2：严控三公经费及运转经费支出
目标3：财政资金使用效率明显提升
目标4：各项工作顺利开展</t>
    <phoneticPr fontId="0" type="noConversion"/>
  </si>
  <si>
    <t xml:space="preserve"> 指标1：财政供养人员控制率</t>
    <phoneticPr fontId="0" type="noConversion"/>
  </si>
  <si>
    <t xml:space="preserve"> 指标2：三公经费控制率</t>
    <phoneticPr fontId="0" type="noConversion"/>
  </si>
  <si>
    <t xml:space="preserve"> 指标3：三公经费变动率</t>
    <phoneticPr fontId="0" type="noConversion"/>
  </si>
  <si>
    <t xml:space="preserve"> 指标1：资金使用效率</t>
    <phoneticPr fontId="0" type="noConversion"/>
  </si>
  <si>
    <t xml:space="preserve"> 指标2：新增政府债务</t>
    <phoneticPr fontId="0" type="noConversion"/>
  </si>
  <si>
    <t xml:space="preserve"> 指标1：人员工资，津补贴（绩效）及各类人员补助按进度及时发放到位</t>
    <phoneticPr fontId="0" type="noConversion"/>
  </si>
  <si>
    <t xml:space="preserve"> 指标2：各类社保缴费按时缴费</t>
    <phoneticPr fontId="0" type="noConversion"/>
  </si>
  <si>
    <t xml:space="preserve"> 指标3：单位制定的各类工作目标按时完成</t>
    <phoneticPr fontId="0" type="noConversion"/>
  </si>
  <si>
    <t>成本指标</t>
    <phoneticPr fontId="0" type="noConversion"/>
  </si>
  <si>
    <t xml:space="preserve"> 指标1：固定资产利用率</t>
    <phoneticPr fontId="0" type="noConversion"/>
  </si>
  <si>
    <t xml:space="preserve"> 指标1：单位职工满意度</t>
    <phoneticPr fontId="0" type="noConversion"/>
  </si>
  <si>
    <t xml:space="preserve"> 指标2：人民群众对服务的满意度</t>
    <phoneticPr fontId="0" type="noConversion"/>
  </si>
  <si>
    <t>≤0</t>
    <phoneticPr fontId="0" type="noConversion"/>
  </si>
  <si>
    <t>明显提升</t>
    <phoneticPr fontId="0" type="noConversion"/>
  </si>
  <si>
    <t>按月发放</t>
    <phoneticPr fontId="0" type="noConversion"/>
  </si>
  <si>
    <t>按月缴纳</t>
    <phoneticPr fontId="0" type="noConversion"/>
  </si>
  <si>
    <t>12月底前</t>
    <phoneticPr fontId="0" type="noConversion"/>
  </si>
  <si>
    <t>≥95</t>
    <phoneticPr fontId="0" type="noConversion"/>
  </si>
  <si>
    <t>目标1：各类人员支出按进度发放                                                                                                                              目标2：财政资金使用效率明显提升                                                                                                                      目标3：村级工作顺利开展                                                                                                                                       目标4“344国道租地款按期兑付</t>
    <phoneticPr fontId="0" type="noConversion"/>
  </si>
  <si>
    <t xml:space="preserve"> 指标1：村干部人数控制率</t>
    <phoneticPr fontId="0" type="noConversion"/>
  </si>
  <si>
    <t xml:space="preserve"> 指标1：村干部工资及村及办公经费按进度发放</t>
    <phoneticPr fontId="0" type="noConversion"/>
  </si>
  <si>
    <t xml:space="preserve"> 指标2：单位制定的各类工作目标按时完成</t>
    <phoneticPr fontId="0" type="noConversion"/>
  </si>
  <si>
    <t xml:space="preserve"> 指标3：344国道租地款按期兑付</t>
    <phoneticPr fontId="0" type="noConversion"/>
  </si>
  <si>
    <t xml:space="preserve"> 指标1：村干部满意度</t>
    <phoneticPr fontId="0" type="noConversion"/>
  </si>
  <si>
    <t xml:space="preserve"> 指标2：人民群众及服务对象满意度</t>
    <phoneticPr fontId="0" type="noConversion"/>
  </si>
  <si>
    <t>按季度发放</t>
    <phoneticPr fontId="0" type="noConversion"/>
  </si>
  <si>
    <t>12月底</t>
    <phoneticPr fontId="0" type="noConversion"/>
  </si>
  <si>
    <t>否</t>
    <phoneticPr fontId="0" type="noConversion"/>
  </si>
</sst>
</file>

<file path=xl/styles.xml><?xml version="1.0" encoding="utf-8"?>
<styleSheet xmlns="http://schemas.openxmlformats.org/spreadsheetml/2006/main">
  <numFmts count="6">
    <numFmt numFmtId="176" formatCode="#,##0.000"/>
    <numFmt numFmtId="177" formatCode="#,##0.0000"/>
    <numFmt numFmtId="178" formatCode="0_ "/>
    <numFmt numFmtId="179" formatCode="#,##0.00_ "/>
    <numFmt numFmtId="180" formatCode="* #,##0.00;* \-#,##0.00;* &quot;&quot;??;@"/>
    <numFmt numFmtId="181" formatCode="#,##0.0_ "/>
  </numFmts>
  <fonts count="19">
    <font>
      <sz val="9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sz val="10"/>
      <name val="Times New Roman"/>
      <family val="1"/>
    </font>
    <font>
      <sz val="12"/>
      <name val="宋体"/>
      <charset val="134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7" fillId="0" borderId="0">
      <alignment vertical="center"/>
    </xf>
    <xf numFmtId="0" fontId="11" fillId="0" borderId="0"/>
    <xf numFmtId="0" fontId="11" fillId="0" borderId="0">
      <alignment vertical="center"/>
    </xf>
    <xf numFmtId="0" fontId="18" fillId="0" borderId="0"/>
    <xf numFmtId="0" fontId="17" fillId="0" borderId="0">
      <alignment vertical="center"/>
    </xf>
    <xf numFmtId="0" fontId="11" fillId="0" borderId="0">
      <alignment vertical="center"/>
    </xf>
    <xf numFmtId="0" fontId="11" fillId="0" borderId="0"/>
  </cellStyleXfs>
  <cellXfs count="261">
    <xf numFmtId="0" fontId="0" fillId="0" borderId="0" xfId="0"/>
    <xf numFmtId="0" fontId="0" fillId="0" borderId="0" xfId="0" applyAlignment="1">
      <alignment horizontal="center"/>
    </xf>
    <xf numFmtId="0" fontId="2" fillId="2" borderId="1" xfId="3" applyNumberFormat="1" applyFont="1" applyFill="1" applyBorder="1" applyAlignment="1">
      <alignment horizontal="center" vertical="center"/>
    </xf>
    <xf numFmtId="0" fontId="2" fillId="2" borderId="1" xfId="3" applyNumberFormat="1" applyFont="1" applyFill="1" applyBorder="1" applyAlignment="1">
      <alignment horizontal="center" vertical="center" wrapText="1"/>
    </xf>
    <xf numFmtId="9" fontId="2" fillId="2" borderId="1" xfId="3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179" fontId="3" fillId="0" borderId="1" xfId="2" applyNumberFormat="1" applyFont="1" applyBorder="1" applyAlignment="1">
      <alignment vertical="center" wrapText="1"/>
    </xf>
    <xf numFmtId="179" fontId="2" fillId="0" borderId="1" xfId="2" applyNumberFormat="1" applyFont="1" applyBorder="1" applyAlignment="1">
      <alignment vertical="center" wrapText="1"/>
    </xf>
    <xf numFmtId="0" fontId="2" fillId="0" borderId="1" xfId="3" applyFont="1" applyFill="1" applyBorder="1" applyAlignment="1">
      <alignment horizontal="center" vertical="center" wrapText="1"/>
    </xf>
    <xf numFmtId="9" fontId="2" fillId="0" borderId="1" xfId="7" applyNumberFormat="1" applyFont="1" applyBorder="1" applyAlignment="1">
      <alignment horizontal="center" vertical="center" wrapText="1"/>
    </xf>
    <xf numFmtId="0" fontId="2" fillId="0" borderId="1" xfId="7" applyFont="1" applyBorder="1" applyAlignment="1">
      <alignment horizontal="center" vertical="center" wrapText="1"/>
    </xf>
    <xf numFmtId="178" fontId="2" fillId="0" borderId="1" xfId="7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3" fontId="0" fillId="0" borderId="1" xfId="2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11" xfId="0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9" fillId="0" borderId="1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0" fontId="0" fillId="0" borderId="12" xfId="0" applyFill="1" applyBorder="1"/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/>
    <xf numFmtId="4" fontId="0" fillId="0" borderId="12" xfId="0" applyNumberFormat="1" applyFont="1" applyFill="1" applyBorder="1"/>
    <xf numFmtId="4" fontId="0" fillId="0" borderId="1" xfId="0" applyNumberFormat="1" applyFont="1" applyFill="1" applyBorder="1"/>
    <xf numFmtId="0" fontId="0" fillId="0" borderId="12" xfId="0" applyBorder="1"/>
    <xf numFmtId="0" fontId="0" fillId="0" borderId="1" xfId="0" applyFont="1" applyFill="1" applyBorder="1"/>
    <xf numFmtId="0" fontId="0" fillId="0" borderId="12" xfId="0" applyFont="1" applyFill="1" applyBorder="1"/>
    <xf numFmtId="0" fontId="2" fillId="0" borderId="12" xfId="0" applyFont="1" applyFill="1" applyBorder="1" applyAlignment="1">
      <alignment vertical="center"/>
    </xf>
    <xf numFmtId="4" fontId="0" fillId="0" borderId="11" xfId="0" applyNumberFormat="1" applyFont="1" applyFill="1" applyBorder="1"/>
    <xf numFmtId="0" fontId="0" fillId="0" borderId="11" xfId="0" applyBorder="1"/>
    <xf numFmtId="0" fontId="9" fillId="0" borderId="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/>
    </xf>
    <xf numFmtId="0" fontId="2" fillId="0" borderId="5" xfId="0" applyNumberFormat="1" applyFont="1" applyFill="1" applyBorder="1" applyAlignment="1" applyProtection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" vertical="center"/>
    </xf>
    <xf numFmtId="180" fontId="2" fillId="0" borderId="11" xfId="0" applyNumberFormat="1" applyFont="1" applyFill="1" applyBorder="1" applyAlignment="1" applyProtection="1">
      <alignment horizontal="centerContinuous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80" fontId="2" fillId="0" borderId="0" xfId="0" applyNumberFormat="1" applyFont="1" applyFill="1" applyAlignment="1">
      <alignment horizontal="center" vertical="center"/>
    </xf>
    <xf numFmtId="180" fontId="2" fillId="0" borderId="0" xfId="0" applyNumberFormat="1" applyFont="1" applyFill="1" applyAlignment="1">
      <alignment vertical="center"/>
    </xf>
    <xf numFmtId="3" fontId="2" fillId="0" borderId="4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3" fontId="0" fillId="0" borderId="12" xfId="0" applyNumberForma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3" fontId="0" fillId="0" borderId="13" xfId="0" applyNumberFormat="1" applyFont="1" applyFill="1" applyBorder="1" applyAlignment="1" applyProtection="1">
      <alignment horizontal="right" vertical="center"/>
    </xf>
    <xf numFmtId="3" fontId="0" fillId="0" borderId="1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176" fontId="2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3" fontId="0" fillId="0" borderId="1" xfId="0" applyNumberFormat="1" applyBorder="1"/>
    <xf numFmtId="176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181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right" vertical="center" wrapText="1"/>
    </xf>
    <xf numFmtId="181" fontId="0" fillId="0" borderId="1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181" fontId="2" fillId="0" borderId="0" xfId="0" applyNumberFormat="1" applyFont="1" applyFill="1" applyAlignment="1" applyProtection="1">
      <alignment horizontal="right"/>
    </xf>
    <xf numFmtId="0" fontId="0" fillId="0" borderId="1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/>
    <xf numFmtId="0" fontId="0" fillId="0" borderId="12" xfId="0" applyFont="1" applyBorder="1"/>
    <xf numFmtId="4" fontId="0" fillId="0" borderId="13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/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horizontal="left" vertical="center"/>
    </xf>
    <xf numFmtId="3" fontId="0" fillId="0" borderId="12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3" fontId="0" fillId="0" borderId="11" xfId="0" applyNumberFormat="1" applyFont="1" applyFill="1" applyBorder="1"/>
    <xf numFmtId="0" fontId="0" fillId="0" borderId="2" xfId="0" applyNumberFormat="1" applyFont="1" applyFill="1" applyBorder="1" applyAlignment="1" applyProtection="1">
      <alignment horizontal="left" vertical="center"/>
    </xf>
    <xf numFmtId="3" fontId="0" fillId="0" borderId="11" xfId="0" applyNumberFormat="1" applyFont="1" applyFill="1" applyBorder="1" applyAlignment="1" applyProtection="1"/>
    <xf numFmtId="0" fontId="0" fillId="0" borderId="1" xfId="0" applyBorder="1" applyAlignment="1">
      <alignment horizontal="right"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4" fontId="0" fillId="0" borderId="0" xfId="0" applyNumberFormat="1" applyFont="1" applyFill="1" applyAlignment="1" applyProtection="1">
      <alignment horizontal="centerContinuous" vertical="center"/>
    </xf>
    <xf numFmtId="0" fontId="14" fillId="0" borderId="0" xfId="0" applyFont="1" applyBorder="1" applyAlignment="1">
      <alignment horizontal="left"/>
    </xf>
    <xf numFmtId="0" fontId="15" fillId="0" borderId="0" xfId="0" applyFont="1"/>
    <xf numFmtId="0" fontId="0" fillId="0" borderId="0" xfId="0" applyBorder="1"/>
    <xf numFmtId="0" fontId="16" fillId="0" borderId="0" xfId="0" applyFont="1"/>
    <xf numFmtId="4" fontId="0" fillId="3" borderId="0" xfId="0" applyNumberFormat="1" applyFont="1" applyFill="1" applyAlignment="1" applyProtection="1"/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11" xfId="0" applyNumberFormat="1" applyFont="1" applyBorder="1" applyAlignment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/>
    </xf>
    <xf numFmtId="181" fontId="0" fillId="0" borderId="11" xfId="0" applyNumberFormat="1" applyFont="1" applyFill="1" applyBorder="1" applyAlignment="1" applyProtection="1">
      <alignment horizontal="center" vertical="center" wrapText="1"/>
    </xf>
    <xf numFmtId="181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top" wrapText="1"/>
    </xf>
    <xf numFmtId="0" fontId="2" fillId="0" borderId="1" xfId="3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vertical="center"/>
    </xf>
    <xf numFmtId="0" fontId="1" fillId="2" borderId="0" xfId="3" applyNumberFormat="1" applyFont="1" applyFill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center" vertical="center"/>
    </xf>
    <xf numFmtId="0" fontId="2" fillId="2" borderId="1" xfId="3" applyNumberFormat="1" applyFont="1" applyFill="1" applyBorder="1" applyAlignment="1">
      <alignment horizontal="left" vertical="center"/>
    </xf>
    <xf numFmtId="179" fontId="3" fillId="2" borderId="1" xfId="3" applyNumberFormat="1" applyFont="1" applyFill="1" applyBorder="1" applyAlignment="1">
      <alignment horizontal="right" vertical="center"/>
    </xf>
    <xf numFmtId="179" fontId="3" fillId="2" borderId="1" xfId="3" applyNumberFormat="1" applyFont="1" applyFill="1" applyBorder="1" applyAlignment="1">
      <alignment horizontal="center" vertical="center"/>
    </xf>
    <xf numFmtId="179" fontId="2" fillId="2" borderId="1" xfId="3" applyNumberFormat="1" applyFont="1" applyFill="1" applyBorder="1" applyAlignment="1">
      <alignment horizontal="right" vertical="center"/>
    </xf>
    <xf numFmtId="179" fontId="2" fillId="2" borderId="1" xfId="3" applyNumberFormat="1" applyFont="1" applyFill="1" applyBorder="1" applyAlignment="1">
      <alignment horizontal="center" vertical="center"/>
    </xf>
    <xf numFmtId="0" fontId="2" fillId="2" borderId="1" xfId="3" applyNumberFormat="1" applyFont="1" applyFill="1" applyBorder="1" applyAlignment="1">
      <alignment horizontal="left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0" fontId="2" fillId="2" borderId="3" xfId="3" applyNumberFormat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0" xfId="3" applyFont="1" applyAlignment="1">
      <alignment horizontal="center" vertical="center" wrapText="1"/>
    </xf>
    <xf numFmtId="0" fontId="2" fillId="2" borderId="1" xfId="1" applyNumberFormat="1" applyFont="1" applyFill="1" applyBorder="1" applyAlignment="1">
      <alignment vertical="center"/>
    </xf>
    <xf numFmtId="0" fontId="2" fillId="2" borderId="5" xfId="3" applyNumberFormat="1" applyFont="1" applyFill="1" applyBorder="1" applyAlignment="1">
      <alignment horizontal="center" vertical="center"/>
    </xf>
    <xf numFmtId="0" fontId="2" fillId="2" borderId="6" xfId="3" applyNumberFormat="1" applyFont="1" applyFill="1" applyBorder="1" applyAlignment="1">
      <alignment horizontal="center" vertical="center"/>
    </xf>
    <xf numFmtId="0" fontId="2" fillId="2" borderId="7" xfId="3" applyNumberFormat="1" applyFont="1" applyFill="1" applyBorder="1" applyAlignment="1">
      <alignment horizontal="center" vertical="center"/>
    </xf>
    <xf numFmtId="0" fontId="2" fillId="2" borderId="8" xfId="3" applyNumberFormat="1" applyFont="1" applyFill="1" applyBorder="1" applyAlignment="1">
      <alignment horizontal="center" vertical="center"/>
    </xf>
    <xf numFmtId="0" fontId="2" fillId="2" borderId="9" xfId="3" applyNumberFormat="1" applyFont="1" applyFill="1" applyBorder="1" applyAlignment="1">
      <alignment horizontal="center" vertical="center"/>
    </xf>
    <xf numFmtId="0" fontId="2" fillId="2" borderId="10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9" fontId="2" fillId="0" borderId="1" xfId="2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/>
    </xf>
    <xf numFmtId="0" fontId="0" fillId="0" borderId="1" xfId="0" applyBorder="1" applyAlignment="1"/>
  </cellXfs>
  <cellStyles count="8">
    <cellStyle name="百分比" xfId="4" builtinId="5"/>
    <cellStyle name="常规" xfId="0" builtinId="0"/>
    <cellStyle name="常规 2" xfId="6"/>
    <cellStyle name="常规 2 5 2" xfId="7"/>
    <cellStyle name="常规 3 2" xfId="5"/>
    <cellStyle name="货币" xfId="2" builtinId="4"/>
    <cellStyle name="货币[0]" xfId="1" builtinId="7"/>
    <cellStyle name="千位分隔[0]" xfId="3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90"/>
  <sheetViews>
    <sheetView showGridLines="0" showZeros="0" zoomScale="75" zoomScaleNormal="75" workbookViewId="0">
      <selection activeCell="A7" sqref="A7"/>
    </sheetView>
  </sheetViews>
  <sheetFormatPr defaultColWidth="6.83203125" defaultRowHeight="12.75" customHeight="1"/>
  <cols>
    <col min="1" max="1" width="166.6640625" customWidth="1"/>
    <col min="2" max="2" width="44" customWidth="1"/>
    <col min="3" max="3" width="11" customWidth="1"/>
    <col min="4" max="255" width="6.83203125" customWidth="1"/>
  </cols>
  <sheetData>
    <row r="1" spans="1:17" ht="3.75" customHeight="1">
      <c r="A1" s="26"/>
    </row>
    <row r="2" spans="1:17" ht="45" customHeight="1">
      <c r="B2" s="190"/>
      <c r="C2" s="190"/>
      <c r="D2" s="191"/>
      <c r="E2" s="191"/>
      <c r="F2" s="190"/>
    </row>
    <row r="3" spans="1:17" ht="113.1" customHeight="1">
      <c r="A3" s="192" t="s">
        <v>0</v>
      </c>
      <c r="B3" s="193"/>
      <c r="C3" s="194"/>
      <c r="D3" s="195"/>
      <c r="E3" s="194"/>
      <c r="F3" s="194"/>
      <c r="G3" s="26"/>
    </row>
    <row r="4" spans="1:17" ht="119.1" customHeight="1">
      <c r="A4" s="196" t="s">
        <v>1</v>
      </c>
      <c r="B4" t="s">
        <v>2</v>
      </c>
    </row>
    <row r="5" spans="1:17" ht="93.95" customHeight="1">
      <c r="A5" s="196" t="s">
        <v>3</v>
      </c>
      <c r="B5" s="191"/>
      <c r="C5" s="190"/>
      <c r="D5" s="191"/>
      <c r="E5" s="190"/>
      <c r="F5" s="190"/>
      <c r="M5" s="26"/>
      <c r="N5" s="26"/>
      <c r="O5" s="26"/>
    </row>
    <row r="6" spans="1:17" ht="63.95" customHeight="1">
      <c r="A6" s="196" t="s">
        <v>4</v>
      </c>
      <c r="B6" s="26"/>
      <c r="O6" s="26"/>
      <c r="P6" s="26"/>
      <c r="Q6" s="26"/>
    </row>
    <row r="7" spans="1:17" ht="69" customHeight="1">
      <c r="A7" s="197" t="s">
        <v>5</v>
      </c>
    </row>
    <row r="8" spans="1:17" ht="12.75" customHeight="1">
      <c r="A8" s="198"/>
    </row>
    <row r="9" spans="1:17" ht="54.95" customHeight="1">
      <c r="A9" s="198"/>
    </row>
    <row r="10" spans="1:17" ht="47.1" customHeight="1">
      <c r="A10" s="198"/>
    </row>
    <row r="11" spans="1:17" ht="24.95" customHeight="1">
      <c r="A11" s="198"/>
    </row>
    <row r="12" spans="1:17" ht="12.75" customHeight="1">
      <c r="A12" s="198"/>
    </row>
    <row r="13" spans="1:17" ht="12.75" customHeight="1">
      <c r="A13" s="198"/>
    </row>
    <row r="53" spans="1:1" ht="12.75" customHeight="1">
      <c r="A53" s="26"/>
    </row>
    <row r="72" spans="2:3" ht="12.75" customHeight="1">
      <c r="C72" s="26"/>
    </row>
    <row r="73" spans="2:3" ht="12.75" customHeight="1">
      <c r="B73" s="26"/>
      <c r="C73" s="26"/>
    </row>
    <row r="74" spans="2:3" ht="12.75" customHeight="1">
      <c r="B74" s="26"/>
    </row>
    <row r="75" spans="2:3" ht="12.75" customHeight="1">
      <c r="C75" s="199"/>
    </row>
    <row r="96" spans="2:3" ht="12.75" customHeight="1">
      <c r="B96" s="26"/>
      <c r="C96" s="26"/>
    </row>
    <row r="97" spans="3:6" ht="12.75" customHeight="1">
      <c r="C97" s="26"/>
      <c r="D97" s="26"/>
    </row>
    <row r="98" spans="3:6" ht="12.75" customHeight="1">
      <c r="E98" s="26"/>
      <c r="F98" s="200" t="s">
        <v>6</v>
      </c>
    </row>
    <row r="178" spans="2:10" ht="12.75" customHeight="1">
      <c r="B178" s="26"/>
    </row>
    <row r="180" spans="2:10" ht="12.75" customHeight="1">
      <c r="B180" s="26"/>
    </row>
    <row r="182" spans="2:10" ht="12.75" customHeight="1">
      <c r="B182" s="26"/>
    </row>
    <row r="183" spans="2:10" ht="12.75" customHeight="1">
      <c r="B183" s="26"/>
    </row>
    <row r="184" spans="2:10" ht="12.75" customHeight="1">
      <c r="C184" s="26"/>
    </row>
    <row r="185" spans="2:10" ht="12.75" customHeight="1">
      <c r="C185" s="26"/>
    </row>
    <row r="186" spans="2:10" ht="12.75" customHeight="1">
      <c r="D186" s="26"/>
      <c r="J186" s="26"/>
    </row>
    <row r="187" spans="2:10" ht="12.75" customHeight="1">
      <c r="E187" s="26"/>
      <c r="J187" s="26"/>
    </row>
    <row r="188" spans="2:10" ht="12.75" customHeight="1">
      <c r="E188" s="26"/>
      <c r="F188" s="26"/>
      <c r="G188" s="26"/>
      <c r="J188" s="26"/>
    </row>
    <row r="189" spans="2:10" ht="12.75" customHeight="1">
      <c r="G189" s="26"/>
      <c r="H189" s="26"/>
      <c r="J189" s="26"/>
    </row>
    <row r="190" spans="2:10" ht="12.75" customHeight="1">
      <c r="H190" s="26"/>
      <c r="J190" s="26"/>
    </row>
  </sheetData>
  <phoneticPr fontId="0" type="noConversion"/>
  <printOptions horizontalCentered="1"/>
  <pageMargins left="0.59055118110236204" right="0.59055118110236204" top="0.59055118110236204" bottom="0.59055118110236204" header="0" footer="0"/>
  <pageSetup paperSize="9" orientation="landscape" useFirstPageNumber="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showGridLines="0" showZeros="0" tabSelected="1" workbookViewId="0">
      <selection activeCell="O17" sqref="O17"/>
    </sheetView>
  </sheetViews>
  <sheetFormatPr defaultColWidth="9.1640625" defaultRowHeight="12.75" customHeight="1"/>
  <cols>
    <col min="1" max="9" width="9.1640625" customWidth="1"/>
    <col min="10" max="10" width="25" customWidth="1"/>
    <col min="11" max="11" width="14.83203125" customWidth="1"/>
    <col min="12" max="12" width="38.6640625" customWidth="1"/>
    <col min="13" max="13" width="9.1640625" customWidth="1"/>
  </cols>
  <sheetData>
    <row r="1" spans="1:12" ht="59.25" customHeight="1">
      <c r="A1" s="201" t="s">
        <v>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17.25" customHeigh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26.25" customHeight="1">
      <c r="A3" s="187" t="s">
        <v>8</v>
      </c>
      <c r="B3" s="202" t="s">
        <v>9</v>
      </c>
      <c r="C3" s="202"/>
      <c r="D3" s="202"/>
      <c r="E3" s="202"/>
      <c r="F3" s="202"/>
      <c r="G3" s="202"/>
      <c r="H3" s="202"/>
      <c r="I3" s="202"/>
      <c r="J3" s="202"/>
      <c r="K3" s="189" t="s">
        <v>10</v>
      </c>
      <c r="L3" s="189" t="s">
        <v>11</v>
      </c>
    </row>
    <row r="4" spans="1:12" ht="26.25" customHeight="1">
      <c r="A4" s="188" t="s">
        <v>12</v>
      </c>
      <c r="B4" s="203" t="s">
        <v>13</v>
      </c>
      <c r="C4" s="203"/>
      <c r="D4" s="203"/>
      <c r="E4" s="203"/>
      <c r="F4" s="203"/>
      <c r="G4" s="203"/>
      <c r="H4" s="203"/>
      <c r="I4" s="203"/>
      <c r="J4" s="203"/>
      <c r="K4" s="188" t="s">
        <v>14</v>
      </c>
      <c r="L4" s="188"/>
    </row>
    <row r="5" spans="1:12" ht="26.25" customHeight="1">
      <c r="A5" s="189" t="s">
        <v>15</v>
      </c>
      <c r="B5" s="204" t="s">
        <v>16</v>
      </c>
      <c r="C5" s="204"/>
      <c r="D5" s="204"/>
      <c r="E5" s="204"/>
      <c r="F5" s="204"/>
      <c r="G5" s="204"/>
      <c r="H5" s="204"/>
      <c r="I5" s="204"/>
      <c r="J5" s="204"/>
      <c r="K5" s="188" t="s">
        <v>14</v>
      </c>
      <c r="L5" s="189"/>
    </row>
    <row r="6" spans="1:12" ht="26.25" customHeight="1">
      <c r="A6" s="189" t="s">
        <v>17</v>
      </c>
      <c r="B6" s="204" t="s">
        <v>18</v>
      </c>
      <c r="C6" s="204"/>
      <c r="D6" s="204"/>
      <c r="E6" s="204"/>
      <c r="F6" s="204"/>
      <c r="G6" s="204"/>
      <c r="H6" s="204"/>
      <c r="I6" s="204"/>
      <c r="J6" s="204"/>
      <c r="K6" s="188" t="s">
        <v>14</v>
      </c>
      <c r="L6" s="189"/>
    </row>
    <row r="7" spans="1:12" ht="26.25" customHeight="1">
      <c r="A7" s="189" t="s">
        <v>19</v>
      </c>
      <c r="B7" s="204" t="s">
        <v>20</v>
      </c>
      <c r="C7" s="204"/>
      <c r="D7" s="204"/>
      <c r="E7" s="204"/>
      <c r="F7" s="204"/>
      <c r="G7" s="204"/>
      <c r="H7" s="204"/>
      <c r="I7" s="204"/>
      <c r="J7" s="204"/>
      <c r="K7" s="188" t="s">
        <v>14</v>
      </c>
      <c r="L7" s="189"/>
    </row>
    <row r="8" spans="1:12" ht="26.25" customHeight="1">
      <c r="A8" s="189" t="s">
        <v>21</v>
      </c>
      <c r="B8" s="204" t="s">
        <v>22</v>
      </c>
      <c r="C8" s="204"/>
      <c r="D8" s="204"/>
      <c r="E8" s="204"/>
      <c r="F8" s="204"/>
      <c r="G8" s="204"/>
      <c r="H8" s="204"/>
      <c r="I8" s="204"/>
      <c r="J8" s="204"/>
      <c r="K8" s="188" t="s">
        <v>14</v>
      </c>
      <c r="L8" s="189"/>
    </row>
    <row r="9" spans="1:12" ht="26.25" customHeight="1">
      <c r="A9" s="189" t="s">
        <v>23</v>
      </c>
      <c r="B9" s="204" t="s">
        <v>24</v>
      </c>
      <c r="C9" s="204"/>
      <c r="D9" s="204"/>
      <c r="E9" s="204"/>
      <c r="F9" s="204"/>
      <c r="G9" s="204"/>
      <c r="H9" s="204"/>
      <c r="I9" s="204"/>
      <c r="J9" s="204"/>
      <c r="K9" s="188" t="s">
        <v>14</v>
      </c>
      <c r="L9" s="189"/>
    </row>
    <row r="10" spans="1:12" ht="20.25" customHeight="1">
      <c r="A10" s="189" t="s">
        <v>25</v>
      </c>
      <c r="B10" s="204" t="s">
        <v>26</v>
      </c>
      <c r="C10" s="204"/>
      <c r="D10" s="204"/>
      <c r="E10" s="204"/>
      <c r="F10" s="204"/>
      <c r="G10" s="204"/>
      <c r="H10" s="204"/>
      <c r="I10" s="204"/>
      <c r="J10" s="204"/>
      <c r="K10" s="188" t="s">
        <v>14</v>
      </c>
      <c r="L10" s="189"/>
    </row>
    <row r="11" spans="1:12" ht="20.25" customHeight="1">
      <c r="A11" s="189" t="s">
        <v>27</v>
      </c>
      <c r="B11" s="204" t="s">
        <v>28</v>
      </c>
      <c r="C11" s="204"/>
      <c r="D11" s="204"/>
      <c r="E11" s="204"/>
      <c r="F11" s="204"/>
      <c r="G11" s="204"/>
      <c r="H11" s="204"/>
      <c r="I11" s="204"/>
      <c r="J11" s="204"/>
      <c r="K11" s="188" t="s">
        <v>14</v>
      </c>
      <c r="L11" s="189"/>
    </row>
    <row r="12" spans="1:12" ht="26.25" customHeight="1">
      <c r="A12" s="189" t="s">
        <v>29</v>
      </c>
      <c r="B12" s="204" t="s">
        <v>30</v>
      </c>
      <c r="C12" s="204"/>
      <c r="D12" s="204"/>
      <c r="E12" s="204"/>
      <c r="F12" s="204"/>
      <c r="G12" s="204"/>
      <c r="H12" s="204"/>
      <c r="I12" s="204"/>
      <c r="J12" s="204"/>
      <c r="K12" s="188" t="s">
        <v>31</v>
      </c>
      <c r="L12" s="259" t="s">
        <v>430</v>
      </c>
    </row>
    <row r="13" spans="1:12" ht="26.25" customHeight="1">
      <c r="A13" s="189" t="s">
        <v>32</v>
      </c>
      <c r="B13" s="204" t="s">
        <v>33</v>
      </c>
      <c r="C13" s="204"/>
      <c r="D13" s="204"/>
      <c r="E13" s="204"/>
      <c r="F13" s="204"/>
      <c r="G13" s="204"/>
      <c r="H13" s="204"/>
      <c r="I13" s="204"/>
      <c r="J13" s="204"/>
      <c r="K13" s="188" t="s">
        <v>14</v>
      </c>
      <c r="L13" s="259"/>
    </row>
    <row r="14" spans="1:12" ht="26.25" customHeight="1">
      <c r="A14" s="189" t="s">
        <v>34</v>
      </c>
      <c r="B14" s="204" t="s">
        <v>35</v>
      </c>
      <c r="C14" s="204"/>
      <c r="D14" s="204"/>
      <c r="E14" s="204"/>
      <c r="F14" s="204"/>
      <c r="G14" s="204"/>
      <c r="H14" s="204"/>
      <c r="I14" s="204"/>
      <c r="J14" s="204"/>
      <c r="K14" s="188" t="s">
        <v>31</v>
      </c>
      <c r="L14" s="259" t="s">
        <v>431</v>
      </c>
    </row>
    <row r="15" spans="1:12" ht="26.25" customHeight="1">
      <c r="A15" s="189" t="s">
        <v>36</v>
      </c>
      <c r="B15" s="204" t="s">
        <v>37</v>
      </c>
      <c r="C15" s="204"/>
      <c r="D15" s="204"/>
      <c r="E15" s="204"/>
      <c r="F15" s="204"/>
      <c r="G15" s="204"/>
      <c r="H15" s="204"/>
      <c r="I15" s="204"/>
      <c r="J15" s="204"/>
      <c r="K15" s="188" t="s">
        <v>31</v>
      </c>
      <c r="L15" s="259" t="s">
        <v>432</v>
      </c>
    </row>
    <row r="16" spans="1:12" ht="26.25" customHeight="1">
      <c r="A16" s="189" t="s">
        <v>38</v>
      </c>
      <c r="B16" s="205" t="s">
        <v>39</v>
      </c>
      <c r="C16" s="205"/>
      <c r="D16" s="205"/>
      <c r="E16" s="205"/>
      <c r="F16" s="205"/>
      <c r="G16" s="205"/>
      <c r="H16" s="205"/>
      <c r="I16" s="205"/>
      <c r="J16" s="205"/>
      <c r="K16" s="188" t="s">
        <v>14</v>
      </c>
      <c r="L16" s="260"/>
    </row>
    <row r="17" spans="1:12" ht="26.25" customHeight="1">
      <c r="A17" s="189" t="s">
        <v>40</v>
      </c>
      <c r="B17" s="204" t="s">
        <v>41</v>
      </c>
      <c r="C17" s="204"/>
      <c r="D17" s="204"/>
      <c r="E17" s="204"/>
      <c r="F17" s="204"/>
      <c r="G17" s="204"/>
      <c r="H17" s="204"/>
      <c r="I17" s="204"/>
      <c r="J17" s="204"/>
      <c r="K17" s="188" t="s">
        <v>31</v>
      </c>
      <c r="L17" s="259" t="s">
        <v>433</v>
      </c>
    </row>
    <row r="18" spans="1:12" ht="26.25" customHeight="1">
      <c r="A18" s="189" t="s">
        <v>42</v>
      </c>
      <c r="B18" s="204" t="s">
        <v>43</v>
      </c>
      <c r="C18" s="204"/>
      <c r="D18" s="204"/>
      <c r="E18" s="204"/>
      <c r="F18" s="204"/>
      <c r="G18" s="204"/>
      <c r="H18" s="204"/>
      <c r="I18" s="204"/>
      <c r="J18" s="204"/>
      <c r="K18" s="188" t="s">
        <v>466</v>
      </c>
      <c r="L18" s="259"/>
    </row>
    <row r="19" spans="1:12" ht="26.25" customHeight="1">
      <c r="A19" s="189" t="s">
        <v>44</v>
      </c>
      <c r="B19" s="204" t="s">
        <v>45</v>
      </c>
      <c r="C19" s="204"/>
      <c r="D19" s="204"/>
      <c r="E19" s="204"/>
      <c r="F19" s="204"/>
      <c r="G19" s="204"/>
      <c r="H19" s="204"/>
      <c r="I19" s="204"/>
      <c r="J19" s="204"/>
      <c r="K19" s="188" t="s">
        <v>466</v>
      </c>
      <c r="L19" s="189"/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rintOptions horizontalCentered="1"/>
  <pageMargins left="0.74999998873613005" right="0.74999998873613005" top="0.999999984981507" bottom="0.999999984981507" header="0.499999992490753" footer="0.499999992490753"/>
  <pageSetup paperSize="9" scale="88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H44"/>
  <sheetViews>
    <sheetView showGridLines="0" showZeros="0" workbookViewId="0">
      <selection activeCell="G43" sqref="G43"/>
    </sheetView>
  </sheetViews>
  <sheetFormatPr defaultColWidth="6.83203125" defaultRowHeight="18" customHeight="1"/>
  <cols>
    <col min="1" max="1" width="31.83203125" style="64" customWidth="1"/>
    <col min="2" max="2" width="15.5" style="64" customWidth="1"/>
    <col min="3" max="3" width="34.6640625" style="64" customWidth="1"/>
    <col min="4" max="4" width="15.33203125" style="64" customWidth="1"/>
    <col min="5" max="5" width="30" style="64" customWidth="1"/>
    <col min="6" max="6" width="16.1640625" style="64" customWidth="1"/>
    <col min="7" max="7" width="33.1640625" style="64" customWidth="1"/>
    <col min="8" max="8" width="12.5" style="64" customWidth="1"/>
    <col min="9" max="100" width="6.6640625" style="64" customWidth="1"/>
    <col min="101" max="190" width="6.83203125" style="99" customWidth="1"/>
    <col min="191" max="191" width="6.83203125" customWidth="1"/>
  </cols>
  <sheetData>
    <row r="1" spans="1:8" ht="15" customHeight="1">
      <c r="A1" s="62" t="s">
        <v>12</v>
      </c>
      <c r="B1" s="63"/>
      <c r="C1" s="63"/>
      <c r="D1" s="63"/>
      <c r="E1" s="63"/>
      <c r="F1" s="63"/>
    </row>
    <row r="2" spans="1:8" ht="19.5" customHeight="1">
      <c r="A2" s="206" t="s">
        <v>13</v>
      </c>
      <c r="B2" s="206"/>
      <c r="C2" s="206"/>
      <c r="D2" s="206"/>
      <c r="E2" s="206"/>
      <c r="F2" s="206"/>
      <c r="G2" s="206"/>
      <c r="H2" s="206"/>
    </row>
    <row r="3" spans="1:8" ht="18" customHeight="1">
      <c r="B3" s="65"/>
      <c r="C3" s="65"/>
      <c r="D3" s="65"/>
      <c r="E3" s="65"/>
      <c r="F3" s="66"/>
      <c r="H3" s="66" t="s">
        <v>46</v>
      </c>
    </row>
    <row r="4" spans="1:8" ht="26.25" customHeight="1">
      <c r="A4" s="67" t="s">
        <v>47</v>
      </c>
      <c r="B4" s="68"/>
      <c r="C4" s="67" t="s">
        <v>48</v>
      </c>
      <c r="D4" s="67"/>
      <c r="E4" s="67"/>
      <c r="F4" s="67"/>
      <c r="G4" s="69"/>
      <c r="H4" s="69"/>
    </row>
    <row r="5" spans="1:8" ht="15.75" customHeight="1">
      <c r="A5" s="70" t="s">
        <v>49</v>
      </c>
      <c r="B5" s="71" t="s">
        <v>50</v>
      </c>
      <c r="C5" s="72" t="s">
        <v>51</v>
      </c>
      <c r="D5" s="73" t="s">
        <v>50</v>
      </c>
      <c r="E5" s="72" t="s">
        <v>52</v>
      </c>
      <c r="F5" s="73" t="s">
        <v>50</v>
      </c>
      <c r="G5" s="74" t="s">
        <v>53</v>
      </c>
      <c r="H5" s="75" t="s">
        <v>50</v>
      </c>
    </row>
    <row r="6" spans="1:8" ht="15.75" customHeight="1">
      <c r="A6" s="165" t="s">
        <v>54</v>
      </c>
      <c r="B6" s="128">
        <v>12671886</v>
      </c>
      <c r="C6" s="77" t="s">
        <v>55</v>
      </c>
      <c r="D6" s="50">
        <v>6732304</v>
      </c>
      <c r="E6" s="78" t="s">
        <v>56</v>
      </c>
      <c r="F6" s="50">
        <v>9119199</v>
      </c>
      <c r="G6" s="79" t="s">
        <v>57</v>
      </c>
      <c r="H6" s="80">
        <v>7649973</v>
      </c>
    </row>
    <row r="7" spans="1:8" ht="15.75" customHeight="1">
      <c r="A7" s="165" t="s">
        <v>58</v>
      </c>
      <c r="B7" s="50">
        <v>12671886</v>
      </c>
      <c r="C7" s="77" t="s">
        <v>59</v>
      </c>
      <c r="D7" s="50">
        <v>0</v>
      </c>
      <c r="E7" s="83" t="s">
        <v>60</v>
      </c>
      <c r="F7" s="50">
        <v>8044287</v>
      </c>
      <c r="G7" s="79" t="s">
        <v>61</v>
      </c>
      <c r="H7" s="80">
        <v>1228000</v>
      </c>
    </row>
    <row r="8" spans="1:8" ht="15.75" customHeight="1">
      <c r="A8" s="165" t="s">
        <v>62</v>
      </c>
      <c r="B8" s="50">
        <v>0</v>
      </c>
      <c r="C8" s="77" t="s">
        <v>63</v>
      </c>
      <c r="D8" s="50">
        <v>0</v>
      </c>
      <c r="E8" s="83" t="s">
        <v>64</v>
      </c>
      <c r="F8" s="50">
        <v>823000</v>
      </c>
      <c r="G8" s="79" t="s">
        <v>65</v>
      </c>
      <c r="H8" s="80">
        <v>0</v>
      </c>
    </row>
    <row r="9" spans="1:8" ht="15.75" customHeight="1">
      <c r="A9" s="127" t="s">
        <v>66</v>
      </c>
      <c r="B9" s="50">
        <v>0</v>
      </c>
      <c r="C9" s="77" t="s">
        <v>67</v>
      </c>
      <c r="D9" s="50">
        <v>0</v>
      </c>
      <c r="E9" s="83" t="s">
        <v>68</v>
      </c>
      <c r="F9" s="50">
        <v>251912</v>
      </c>
      <c r="G9" s="79" t="s">
        <v>69</v>
      </c>
      <c r="H9" s="80">
        <v>0</v>
      </c>
    </row>
    <row r="10" spans="1:8" ht="15.75" customHeight="1">
      <c r="A10" s="127" t="s">
        <v>70</v>
      </c>
      <c r="B10" s="50">
        <v>0</v>
      </c>
      <c r="C10" s="77" t="s">
        <v>71</v>
      </c>
      <c r="D10" s="50">
        <v>0</v>
      </c>
      <c r="E10" s="78" t="s">
        <v>72</v>
      </c>
      <c r="F10" s="50">
        <v>3552687</v>
      </c>
      <c r="G10" s="79" t="s">
        <v>73</v>
      </c>
      <c r="H10" s="80">
        <v>419314</v>
      </c>
    </row>
    <row r="11" spans="1:8" ht="15.75" customHeight="1">
      <c r="A11" s="78" t="s">
        <v>74</v>
      </c>
      <c r="B11" s="50">
        <v>0</v>
      </c>
      <c r="C11" s="77" t="s">
        <v>75</v>
      </c>
      <c r="D11" s="50">
        <v>0</v>
      </c>
      <c r="E11" s="84" t="s">
        <v>60</v>
      </c>
      <c r="F11" s="50">
        <v>0</v>
      </c>
      <c r="G11" s="79" t="s">
        <v>76</v>
      </c>
      <c r="H11" s="80">
        <v>0</v>
      </c>
    </row>
    <row r="12" spans="1:8" ht="15.75" customHeight="1">
      <c r="A12" s="84" t="s">
        <v>77</v>
      </c>
      <c r="B12" s="50">
        <v>0</v>
      </c>
      <c r="C12" s="77" t="s">
        <v>78</v>
      </c>
      <c r="D12" s="50">
        <v>0</v>
      </c>
      <c r="E12" s="83" t="s">
        <v>79</v>
      </c>
      <c r="F12" s="50">
        <v>430000</v>
      </c>
      <c r="G12" s="79" t="s">
        <v>80</v>
      </c>
      <c r="H12" s="80"/>
    </row>
    <row r="13" spans="1:8" ht="15.75" customHeight="1">
      <c r="A13" s="83" t="s">
        <v>81</v>
      </c>
      <c r="B13" s="50">
        <v>0</v>
      </c>
      <c r="C13" s="77" t="s">
        <v>82</v>
      </c>
      <c r="D13" s="50">
        <v>1647296</v>
      </c>
      <c r="E13" s="78" t="s">
        <v>83</v>
      </c>
      <c r="F13" s="50">
        <v>2715535</v>
      </c>
      <c r="G13" s="79" t="s">
        <v>84</v>
      </c>
      <c r="H13" s="80">
        <v>0</v>
      </c>
    </row>
    <row r="14" spans="1:8" ht="15.75" customHeight="1">
      <c r="A14" s="166" t="s">
        <v>85</v>
      </c>
      <c r="B14" s="50">
        <v>0</v>
      </c>
      <c r="C14" s="77" t="s">
        <v>86</v>
      </c>
      <c r="D14" s="50">
        <v>0</v>
      </c>
      <c r="E14" s="78" t="s">
        <v>87</v>
      </c>
      <c r="F14" s="50">
        <v>0</v>
      </c>
      <c r="G14" s="79" t="s">
        <v>88</v>
      </c>
      <c r="H14" s="80">
        <v>2967447</v>
      </c>
    </row>
    <row r="15" spans="1:8" ht="15.75" customHeight="1">
      <c r="A15" s="60"/>
      <c r="B15" s="60"/>
      <c r="C15" s="77" t="s">
        <v>89</v>
      </c>
      <c r="D15" s="50">
        <v>373951</v>
      </c>
      <c r="E15" s="78" t="s">
        <v>90</v>
      </c>
      <c r="F15" s="50">
        <v>0</v>
      </c>
      <c r="G15" s="79" t="s">
        <v>91</v>
      </c>
      <c r="H15" s="80">
        <v>0</v>
      </c>
    </row>
    <row r="16" spans="1:8" ht="18" customHeight="1">
      <c r="A16" s="60"/>
      <c r="B16" s="60"/>
      <c r="C16" s="78" t="s">
        <v>92</v>
      </c>
      <c r="D16" s="50">
        <v>0</v>
      </c>
      <c r="E16" s="78" t="s">
        <v>93</v>
      </c>
      <c r="F16" s="50">
        <v>0</v>
      </c>
      <c r="G16" s="79" t="s">
        <v>94</v>
      </c>
      <c r="H16" s="80">
        <v>0</v>
      </c>
    </row>
    <row r="17" spans="1:8" ht="15.75" customHeight="1">
      <c r="A17" s="60"/>
      <c r="B17" s="60"/>
      <c r="C17" s="77" t="s">
        <v>95</v>
      </c>
      <c r="D17" s="50">
        <v>0</v>
      </c>
      <c r="E17" s="78" t="s">
        <v>96</v>
      </c>
      <c r="F17" s="50">
        <v>0</v>
      </c>
      <c r="G17" s="79" t="s">
        <v>97</v>
      </c>
      <c r="H17" s="80">
        <v>0</v>
      </c>
    </row>
    <row r="18" spans="1:8" ht="15.75" customHeight="1">
      <c r="A18" s="86"/>
      <c r="B18" s="87"/>
      <c r="C18" s="77" t="s">
        <v>98</v>
      </c>
      <c r="D18" s="50">
        <v>3348335</v>
      </c>
      <c r="E18" s="78" t="s">
        <v>99</v>
      </c>
      <c r="F18" s="50"/>
      <c r="G18" s="79" t="s">
        <v>100</v>
      </c>
      <c r="H18" s="80">
        <v>0</v>
      </c>
    </row>
    <row r="19" spans="1:8" ht="15.75" customHeight="1">
      <c r="A19" s="86"/>
      <c r="B19" s="88"/>
      <c r="C19" s="85" t="s">
        <v>101</v>
      </c>
      <c r="D19" s="50">
        <v>0</v>
      </c>
      <c r="E19" s="78" t="s">
        <v>102</v>
      </c>
      <c r="F19" s="50">
        <v>0</v>
      </c>
      <c r="G19" s="79" t="s">
        <v>103</v>
      </c>
      <c r="H19" s="80">
        <v>0</v>
      </c>
    </row>
    <row r="20" spans="1:8" ht="15.75" customHeight="1">
      <c r="A20" s="86"/>
      <c r="B20" s="88"/>
      <c r="C20" s="77" t="s">
        <v>104</v>
      </c>
      <c r="D20" s="50">
        <v>0</v>
      </c>
      <c r="E20" s="165" t="s">
        <v>105</v>
      </c>
      <c r="F20" s="50">
        <v>407152</v>
      </c>
      <c r="G20" s="79" t="s">
        <v>106</v>
      </c>
      <c r="H20" s="80">
        <v>407152</v>
      </c>
    </row>
    <row r="21" spans="1:8" ht="15.75" customHeight="1">
      <c r="A21" s="86"/>
      <c r="B21" s="88"/>
      <c r="C21" s="77" t="s">
        <v>107</v>
      </c>
      <c r="D21" s="50">
        <v>0</v>
      </c>
      <c r="E21" s="167"/>
      <c r="F21" s="168"/>
      <c r="G21" s="79"/>
      <c r="H21" s="92"/>
    </row>
    <row r="22" spans="1:8" ht="15.75" customHeight="1">
      <c r="A22" s="86"/>
      <c r="B22" s="169"/>
      <c r="C22" s="77" t="s">
        <v>108</v>
      </c>
      <c r="D22" s="50">
        <v>0</v>
      </c>
      <c r="E22" s="170"/>
      <c r="F22" s="86"/>
      <c r="G22" s="79"/>
      <c r="H22" s="79"/>
    </row>
    <row r="23" spans="1:8" ht="18" customHeight="1">
      <c r="A23" s="81"/>
      <c r="B23" s="171"/>
      <c r="C23" s="77" t="s">
        <v>109</v>
      </c>
      <c r="D23" s="50">
        <v>0</v>
      </c>
      <c r="E23" s="167"/>
      <c r="F23" s="86"/>
      <c r="G23" s="79"/>
      <c r="H23" s="79"/>
    </row>
    <row r="24" spans="1:8" ht="15.75" customHeight="1">
      <c r="A24" s="60"/>
      <c r="B24" s="171"/>
      <c r="C24" s="77" t="s">
        <v>110</v>
      </c>
      <c r="D24" s="50">
        <v>0</v>
      </c>
      <c r="E24" s="170"/>
      <c r="F24" s="86"/>
      <c r="G24" s="79"/>
      <c r="H24" s="79"/>
    </row>
    <row r="25" spans="1:8" ht="15.75" customHeight="1">
      <c r="A25" s="60"/>
      <c r="B25" s="171"/>
      <c r="C25" s="84" t="s">
        <v>111</v>
      </c>
      <c r="D25" s="50">
        <v>570000</v>
      </c>
      <c r="E25" s="167"/>
      <c r="F25" s="86"/>
      <c r="G25" s="79"/>
      <c r="H25" s="79"/>
    </row>
    <row r="26" spans="1:8" ht="15.75" customHeight="1">
      <c r="A26" s="60"/>
      <c r="B26" s="171"/>
      <c r="C26" s="77" t="s">
        <v>112</v>
      </c>
      <c r="D26" s="50">
        <v>0</v>
      </c>
      <c r="E26" s="167"/>
      <c r="F26" s="86"/>
      <c r="G26" s="79"/>
      <c r="H26" s="79"/>
    </row>
    <row r="27" spans="1:8" ht="18" customHeight="1">
      <c r="A27" s="60"/>
      <c r="B27" s="171"/>
      <c r="C27" s="77" t="s">
        <v>113</v>
      </c>
      <c r="D27" s="50">
        <v>0</v>
      </c>
      <c r="E27" s="167"/>
      <c r="F27" s="86"/>
      <c r="G27" s="79"/>
      <c r="H27" s="79"/>
    </row>
    <row r="28" spans="1:8" ht="15.75" customHeight="1">
      <c r="A28" s="60"/>
      <c r="B28" s="171"/>
      <c r="C28" s="77" t="s">
        <v>114</v>
      </c>
      <c r="D28" s="50">
        <v>0</v>
      </c>
      <c r="E28" s="167"/>
      <c r="F28" s="86"/>
      <c r="G28" s="79"/>
      <c r="H28" s="79"/>
    </row>
    <row r="29" spans="1:8" ht="15.75" customHeight="1">
      <c r="A29" s="60"/>
      <c r="B29" s="171"/>
      <c r="C29" s="77" t="s">
        <v>115</v>
      </c>
      <c r="D29" s="50">
        <v>0</v>
      </c>
      <c r="E29" s="170"/>
      <c r="F29" s="86"/>
      <c r="G29" s="79"/>
      <c r="H29" s="79"/>
    </row>
    <row r="30" spans="1:8" ht="15.75" customHeight="1">
      <c r="A30" s="172"/>
      <c r="B30" s="171"/>
      <c r="C30" s="77" t="s">
        <v>116</v>
      </c>
      <c r="D30" s="50">
        <v>0</v>
      </c>
      <c r="E30" s="173"/>
      <c r="F30" s="87"/>
      <c r="G30" s="79"/>
      <c r="H30" s="79"/>
    </row>
    <row r="31" spans="1:8" ht="18" customHeight="1">
      <c r="A31" s="172"/>
      <c r="B31" s="171"/>
      <c r="C31" s="77" t="s">
        <v>117</v>
      </c>
      <c r="D31" s="50">
        <v>0</v>
      </c>
      <c r="E31" s="173"/>
      <c r="F31" s="88"/>
      <c r="G31" s="79"/>
      <c r="H31" s="79"/>
    </row>
    <row r="32" spans="1:8" ht="18" customHeight="1">
      <c r="A32" s="172"/>
      <c r="B32" s="171"/>
      <c r="C32" s="77" t="s">
        <v>118</v>
      </c>
      <c r="D32" s="50">
        <v>0</v>
      </c>
      <c r="E32" s="173"/>
      <c r="F32" s="88"/>
      <c r="G32" s="79"/>
      <c r="H32" s="79"/>
    </row>
    <row r="33" spans="1:8" ht="18" customHeight="1">
      <c r="A33" s="172"/>
      <c r="B33" s="174"/>
      <c r="C33" s="77" t="s">
        <v>119</v>
      </c>
      <c r="D33" s="50">
        <v>0</v>
      </c>
      <c r="E33" s="173"/>
      <c r="F33" s="88"/>
      <c r="G33" s="79"/>
      <c r="H33" s="79"/>
    </row>
    <row r="34" spans="1:8" ht="18" customHeight="1">
      <c r="A34" s="172"/>
      <c r="B34" s="174"/>
      <c r="C34" s="58" t="s">
        <v>120</v>
      </c>
      <c r="D34" s="50">
        <v>0</v>
      </c>
      <c r="E34" s="173"/>
      <c r="F34" s="93"/>
      <c r="G34" s="79"/>
      <c r="H34" s="79"/>
    </row>
    <row r="35" spans="1:8" ht="18" customHeight="1">
      <c r="A35" s="172"/>
      <c r="B35" s="171"/>
      <c r="C35" s="77"/>
      <c r="D35" s="87"/>
      <c r="E35" s="83"/>
      <c r="F35" s="93"/>
      <c r="G35" s="79"/>
      <c r="H35" s="79"/>
    </row>
    <row r="36" spans="1:8" ht="18" customHeight="1">
      <c r="A36" s="95" t="s">
        <v>121</v>
      </c>
      <c r="B36" s="128">
        <f>SUM(B6,B11,B12,B13,B14)</f>
        <v>12671886</v>
      </c>
      <c r="C36" s="144" t="s">
        <v>122</v>
      </c>
      <c r="D36" s="142">
        <v>12671886</v>
      </c>
      <c r="E36" s="96" t="s">
        <v>122</v>
      </c>
      <c r="F36" s="145">
        <f>SUM(F6,F10)</f>
        <v>12671886</v>
      </c>
      <c r="G36" s="96" t="s">
        <v>122</v>
      </c>
      <c r="H36" s="175">
        <f>SUM(H6:H20)</f>
        <v>12671886</v>
      </c>
    </row>
    <row r="37" spans="1:8" ht="18" customHeight="1">
      <c r="A37" s="78" t="s">
        <v>123</v>
      </c>
      <c r="B37" s="50">
        <v>0</v>
      </c>
      <c r="C37" s="176" t="s">
        <v>124</v>
      </c>
      <c r="D37" s="50">
        <v>0</v>
      </c>
      <c r="E37" s="177" t="s">
        <v>124</v>
      </c>
      <c r="F37" s="50">
        <v>0</v>
      </c>
      <c r="G37" s="177" t="s">
        <v>124</v>
      </c>
      <c r="H37" s="175">
        <f>SUM(F37)</f>
        <v>0</v>
      </c>
    </row>
    <row r="38" spans="1:8" ht="18" customHeight="1">
      <c r="A38" s="78" t="s">
        <v>125</v>
      </c>
      <c r="B38" s="50">
        <v>0</v>
      </c>
      <c r="C38" s="178"/>
      <c r="D38" s="179"/>
      <c r="E38" s="83"/>
      <c r="F38" s="179"/>
      <c r="G38" s="79"/>
      <c r="H38" s="175"/>
    </row>
    <row r="39" spans="1:8" ht="18" customHeight="1">
      <c r="A39" s="78" t="s">
        <v>126</v>
      </c>
      <c r="B39" s="50">
        <v>0</v>
      </c>
      <c r="C39" s="138"/>
      <c r="D39" s="180"/>
      <c r="E39" s="81"/>
      <c r="F39" s="180"/>
      <c r="G39" s="79"/>
      <c r="H39" s="175"/>
    </row>
    <row r="40" spans="1:8" ht="18" customHeight="1">
      <c r="A40" s="78" t="s">
        <v>127</v>
      </c>
      <c r="B40" s="50">
        <v>0</v>
      </c>
      <c r="C40" s="178"/>
      <c r="D40" s="181"/>
      <c r="E40" s="83"/>
      <c r="F40" s="179"/>
      <c r="G40" s="79"/>
      <c r="H40" s="175"/>
    </row>
    <row r="41" spans="1:8" ht="18" customHeight="1">
      <c r="A41" s="78" t="s">
        <v>128</v>
      </c>
      <c r="B41" s="50">
        <v>0</v>
      </c>
      <c r="C41" s="178"/>
      <c r="D41" s="181"/>
      <c r="E41" s="83"/>
      <c r="F41" s="181"/>
      <c r="G41" s="79"/>
      <c r="H41" s="175"/>
    </row>
    <row r="42" spans="1:8" ht="18" customHeight="1">
      <c r="A42" s="60"/>
      <c r="B42" s="60"/>
      <c r="C42" s="77"/>
      <c r="D42" s="181"/>
      <c r="E42" s="83"/>
      <c r="F42" s="181"/>
      <c r="G42" s="79"/>
      <c r="H42" s="175"/>
    </row>
    <row r="43" spans="1:8" ht="18" customHeight="1">
      <c r="A43" s="78"/>
      <c r="B43" s="181"/>
      <c r="C43" s="77"/>
      <c r="D43" s="182"/>
      <c r="E43" s="183"/>
      <c r="F43" s="184"/>
      <c r="G43" s="79"/>
      <c r="H43" s="175"/>
    </row>
    <row r="44" spans="1:8" ht="15.75" customHeight="1">
      <c r="A44" s="70" t="s">
        <v>129</v>
      </c>
      <c r="B44" s="185">
        <f>SUM(B36,B37,B38)</f>
        <v>12671886</v>
      </c>
      <c r="C44" s="96" t="s">
        <v>130</v>
      </c>
      <c r="D44" s="50">
        <v>12671886</v>
      </c>
      <c r="E44" s="97" t="s">
        <v>130</v>
      </c>
      <c r="F44" s="50">
        <v>12671886</v>
      </c>
      <c r="G44" s="97" t="s">
        <v>130</v>
      </c>
      <c r="H44" s="175">
        <f>SUM(F44)</f>
        <v>12671886</v>
      </c>
    </row>
  </sheetData>
  <mergeCells count="1">
    <mergeCell ref="A2:H2"/>
  </mergeCells>
  <phoneticPr fontId="0" type="noConversion"/>
  <printOptions horizontalCentered="1"/>
  <pageMargins left="0.62992126922907798" right="0.23622048182750299" top="0.25999998952460102" bottom="0.319999996132738" header="0" footer="0"/>
  <pageSetup paperSize="9" scale="74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E22"/>
  <sheetViews>
    <sheetView showGridLines="0" showZeros="0" workbookViewId="0">
      <selection activeCell="A7" sqref="A7:D10"/>
    </sheetView>
  </sheetViews>
  <sheetFormatPr defaultColWidth="6.83203125" defaultRowHeight="18" customHeight="1"/>
  <cols>
    <col min="1" max="1" width="12.1640625" style="121" customWidth="1"/>
    <col min="2" max="2" width="37.6640625" style="122" customWidth="1"/>
    <col min="3" max="3" width="20.1640625" style="124" customWidth="1"/>
    <col min="4" max="4" width="14.1640625" style="124" customWidth="1"/>
    <col min="5" max="5" width="12.1640625" style="124" customWidth="1"/>
    <col min="6" max="6" width="12.33203125" style="124" customWidth="1"/>
    <col min="7" max="7" width="12.6640625" style="124" customWidth="1"/>
    <col min="8" max="8" width="14.6640625" style="64" customWidth="1"/>
    <col min="9" max="9" width="12.1640625" style="64" customWidth="1"/>
    <col min="10" max="10" width="11.5" style="64" customWidth="1"/>
    <col min="11" max="11" width="12.1640625" style="64" customWidth="1"/>
    <col min="12" max="12" width="14.6640625" style="64" customWidth="1"/>
    <col min="13" max="13" width="11.6640625" style="64" customWidth="1"/>
    <col min="14" max="14" width="12.33203125" style="64" customWidth="1"/>
    <col min="15" max="15" width="12.1640625" style="64" customWidth="1"/>
    <col min="16" max="239" width="6.6640625" style="64" customWidth="1"/>
    <col min="240" max="240" width="6.83203125" customWidth="1"/>
  </cols>
  <sheetData>
    <row r="1" spans="1:239" ht="18" customHeight="1">
      <c r="A1" s="150" t="s">
        <v>15</v>
      </c>
      <c r="B1" s="151"/>
      <c r="C1" s="152"/>
      <c r="D1" s="152"/>
      <c r="E1" s="152"/>
      <c r="F1" s="152"/>
      <c r="G1" s="152"/>
    </row>
    <row r="2" spans="1:239" ht="30" customHeight="1">
      <c r="A2" s="206" t="s">
        <v>16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239" ht="15.75" customHeight="1">
      <c r="A3" s="153"/>
      <c r="B3" s="151"/>
      <c r="C3" s="154"/>
      <c r="D3" s="154"/>
      <c r="E3" s="154"/>
      <c r="F3" s="154"/>
      <c r="G3" s="154"/>
      <c r="O3" s="158" t="s">
        <v>46</v>
      </c>
    </row>
    <row r="4" spans="1:239" ht="18" customHeight="1">
      <c r="A4" s="210" t="s">
        <v>131</v>
      </c>
      <c r="B4" s="211" t="s">
        <v>132</v>
      </c>
      <c r="C4" s="208" t="s">
        <v>133</v>
      </c>
      <c r="D4" s="207" t="s">
        <v>134</v>
      </c>
      <c r="E4" s="207"/>
      <c r="F4" s="207"/>
      <c r="G4" s="208"/>
      <c r="H4" s="209" t="s">
        <v>135</v>
      </c>
      <c r="I4" s="212" t="s">
        <v>136</v>
      </c>
      <c r="J4" s="212" t="s">
        <v>137</v>
      </c>
      <c r="K4" s="212" t="s">
        <v>138</v>
      </c>
      <c r="L4" s="212" t="s">
        <v>139</v>
      </c>
      <c r="M4" s="209" t="s">
        <v>140</v>
      </c>
      <c r="N4" s="209"/>
      <c r="O4" s="209"/>
    </row>
    <row r="5" spans="1:239" ht="29.25" customHeight="1">
      <c r="A5" s="210"/>
      <c r="B5" s="211"/>
      <c r="C5" s="208"/>
      <c r="D5" s="155" t="s">
        <v>141</v>
      </c>
      <c r="E5" s="155" t="s">
        <v>142</v>
      </c>
      <c r="F5" s="155" t="s">
        <v>143</v>
      </c>
      <c r="G5" s="156" t="s">
        <v>144</v>
      </c>
      <c r="H5" s="209"/>
      <c r="I5" s="212"/>
      <c r="J5" s="212"/>
      <c r="K5" s="212"/>
      <c r="L5" s="209"/>
      <c r="M5" s="159" t="s">
        <v>145</v>
      </c>
      <c r="N5" s="160" t="s">
        <v>146</v>
      </c>
      <c r="O5" s="161" t="s">
        <v>147</v>
      </c>
    </row>
    <row r="6" spans="1:239" ht="18.75" customHeight="1">
      <c r="A6" s="27" t="s">
        <v>148</v>
      </c>
      <c r="B6" s="157" t="s">
        <v>148</v>
      </c>
      <c r="C6" s="27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162">
        <v>7</v>
      </c>
      <c r="J6" s="162">
        <v>8</v>
      </c>
      <c r="K6" s="162">
        <v>9</v>
      </c>
      <c r="L6" s="162">
        <v>10</v>
      </c>
      <c r="M6" s="163">
        <v>11</v>
      </c>
      <c r="N6" s="163">
        <v>12</v>
      </c>
      <c r="O6" s="164">
        <v>13</v>
      </c>
    </row>
    <row r="7" spans="1:239" ht="21.75" customHeight="1">
      <c r="A7" s="23"/>
      <c r="B7" s="23" t="s">
        <v>133</v>
      </c>
      <c r="C7" s="50">
        <v>12671886</v>
      </c>
      <c r="D7" s="45">
        <v>12671886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80">
        <v>0</v>
      </c>
    </row>
    <row r="8" spans="1:239" ht="21.75" customHeight="1">
      <c r="A8" s="23"/>
      <c r="B8" s="23" t="s">
        <v>149</v>
      </c>
      <c r="C8" s="50">
        <v>12671886</v>
      </c>
      <c r="D8" s="45">
        <v>12671886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80"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spans="1:239" ht="21.75" customHeight="1">
      <c r="A9" s="23" t="s">
        <v>150</v>
      </c>
      <c r="B9" s="23" t="s">
        <v>151</v>
      </c>
      <c r="C9" s="50">
        <v>12252572</v>
      </c>
      <c r="D9" s="50">
        <v>12252572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80"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spans="1:239" ht="18" customHeight="1">
      <c r="A10" s="23" t="s">
        <v>152</v>
      </c>
      <c r="B10" s="23" t="s">
        <v>153</v>
      </c>
      <c r="C10" s="50">
        <v>419314</v>
      </c>
      <c r="D10" s="50">
        <v>419314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spans="1:239" ht="18" customHeight="1">
      <c r="A11" s="64"/>
      <c r="B11" s="64"/>
      <c r="C11" s="64"/>
      <c r="D11" s="64"/>
      <c r="E11" s="64"/>
      <c r="F11" s="64"/>
      <c r="G11" s="64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spans="1:239" ht="18" customHeight="1">
      <c r="A12" s="64"/>
      <c r="B12" s="64"/>
      <c r="C12" s="64"/>
      <c r="D12" s="64"/>
      <c r="E12" s="64"/>
      <c r="F12" s="64"/>
      <c r="G12" s="64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spans="1:239" ht="18" customHeight="1">
      <c r="A13" s="64"/>
      <c r="B13" s="64"/>
      <c r="C13" s="64"/>
      <c r="D13" s="64"/>
      <c r="E13" s="64"/>
      <c r="F13" s="64"/>
      <c r="G13" s="64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spans="1:239" ht="18" customHeight="1">
      <c r="A14" s="64"/>
      <c r="B14" s="64"/>
      <c r="C14" s="64"/>
      <c r="D14" s="64"/>
      <c r="E14" s="64"/>
      <c r="F14" s="64"/>
      <c r="G14" s="6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spans="1:239" ht="18" customHeight="1">
      <c r="A15" s="64"/>
      <c r="B15" s="64"/>
      <c r="C15" s="64"/>
      <c r="D15" s="64"/>
      <c r="E15" s="64"/>
      <c r="F15" s="64"/>
      <c r="G15" s="64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spans="1:239" ht="18" customHeight="1">
      <c r="A16" s="64"/>
      <c r="B16" s="64"/>
      <c r="C16" s="64"/>
      <c r="D16" s="64"/>
      <c r="E16" s="64"/>
      <c r="F16" s="64"/>
      <c r="G16" s="64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spans="1:239" ht="18" customHeight="1">
      <c r="A17" s="64"/>
      <c r="B17" s="64"/>
      <c r="C17" s="64"/>
      <c r="D17" s="64"/>
      <c r="E17" s="64"/>
      <c r="F17" s="64"/>
      <c r="G17" s="64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spans="1:239" ht="18" customHeight="1">
      <c r="A18" s="64"/>
      <c r="B18" s="64"/>
      <c r="C18" s="64"/>
      <c r="D18" s="64"/>
      <c r="E18" s="64"/>
      <c r="F18" s="64"/>
      <c r="G18" s="64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spans="1:239" ht="18" customHeight="1">
      <c r="A19" s="64"/>
      <c r="B19" s="64"/>
      <c r="C19" s="64"/>
      <c r="D19" s="64"/>
      <c r="E19" s="64"/>
      <c r="F19" s="64"/>
      <c r="G19" s="64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spans="1:239" ht="18" customHeight="1">
      <c r="A20" s="64"/>
      <c r="B20" s="64"/>
      <c r="C20" s="64"/>
      <c r="D20" s="64"/>
      <c r="E20" s="64"/>
      <c r="F20" s="64"/>
      <c r="G20" s="64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spans="1:239" ht="18" customHeight="1">
      <c r="A21" s="64"/>
      <c r="B21" s="64"/>
      <c r="C21" s="64"/>
      <c r="D21" s="64"/>
      <c r="E21" s="64"/>
      <c r="F21" s="64"/>
      <c r="G21" s="64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spans="1:239" ht="18" customHeight="1">
      <c r="A22" s="64"/>
      <c r="B22" s="64"/>
      <c r="C22" s="64"/>
      <c r="D22" s="64"/>
      <c r="E22" s="64"/>
      <c r="F22" s="64"/>
      <c r="G22" s="64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honeticPr fontId="0" type="noConversion"/>
  <printOptions horizontalCentered="1"/>
  <pageMargins left="0.59055118110236204" right="0.59055118110236204" top="0.78740157480314998" bottom="0.70866139854971799" header="0" footer="0"/>
  <pageSetup paperSize="9" scale="74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E22"/>
  <sheetViews>
    <sheetView showGridLines="0" showZeros="0" workbookViewId="0">
      <selection activeCell="E19" sqref="E19"/>
    </sheetView>
  </sheetViews>
  <sheetFormatPr defaultColWidth="9.1640625" defaultRowHeight="12.75" customHeight="1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4.6640625" customWidth="1"/>
    <col min="9" max="9" width="12.1640625" customWidth="1"/>
    <col min="10" max="10" width="11.5" customWidth="1"/>
    <col min="11" max="11" width="12.1640625" customWidth="1"/>
    <col min="12" max="12" width="14.6640625" customWidth="1"/>
    <col min="13" max="13" width="11.6640625" customWidth="1"/>
    <col min="14" max="14" width="12.33203125" customWidth="1"/>
    <col min="15" max="15" width="12.1640625" customWidth="1"/>
    <col min="16" max="239" width="6.6640625" customWidth="1"/>
    <col min="240" max="240" width="9.1640625" customWidth="1"/>
  </cols>
  <sheetData>
    <row r="1" spans="1:239" ht="18" customHeight="1">
      <c r="A1" s="150" t="s">
        <v>17</v>
      </c>
      <c r="B1" s="151"/>
      <c r="C1" s="152"/>
      <c r="D1" s="152"/>
      <c r="E1" s="152"/>
      <c r="F1" s="152"/>
      <c r="G1" s="152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</row>
    <row r="2" spans="1:239" ht="30" customHeight="1">
      <c r="A2" s="206" t="s">
        <v>18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</row>
    <row r="3" spans="1:239" ht="15.75" customHeight="1">
      <c r="A3" s="153"/>
      <c r="B3" s="151"/>
      <c r="C3" s="154"/>
      <c r="D3" s="154"/>
      <c r="E3" s="154"/>
      <c r="F3" s="154"/>
      <c r="G3" s="154"/>
      <c r="H3" s="64"/>
      <c r="I3" s="64"/>
      <c r="J3" s="64"/>
      <c r="K3" s="64"/>
      <c r="L3" s="64"/>
      <c r="M3" s="64"/>
      <c r="N3" s="64"/>
      <c r="O3" s="158" t="s">
        <v>46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</row>
    <row r="4" spans="1:239" ht="18" customHeight="1">
      <c r="A4" s="210" t="s">
        <v>131</v>
      </c>
      <c r="B4" s="211" t="s">
        <v>132</v>
      </c>
      <c r="C4" s="208" t="s">
        <v>133</v>
      </c>
      <c r="D4" s="207" t="s">
        <v>134</v>
      </c>
      <c r="E4" s="207"/>
      <c r="F4" s="207"/>
      <c r="G4" s="208"/>
      <c r="H4" s="209" t="s">
        <v>135</v>
      </c>
      <c r="I4" s="212" t="s">
        <v>136</v>
      </c>
      <c r="J4" s="212" t="s">
        <v>137</v>
      </c>
      <c r="K4" s="212" t="s">
        <v>138</v>
      </c>
      <c r="L4" s="212" t="s">
        <v>139</v>
      </c>
      <c r="M4" s="209" t="s">
        <v>140</v>
      </c>
      <c r="N4" s="209"/>
      <c r="O4" s="209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</row>
    <row r="5" spans="1:239" ht="29.25" customHeight="1">
      <c r="A5" s="210"/>
      <c r="B5" s="211"/>
      <c r="C5" s="208"/>
      <c r="D5" s="155" t="s">
        <v>141</v>
      </c>
      <c r="E5" s="155" t="s">
        <v>142</v>
      </c>
      <c r="F5" s="155" t="s">
        <v>143</v>
      </c>
      <c r="G5" s="156" t="s">
        <v>144</v>
      </c>
      <c r="H5" s="209"/>
      <c r="I5" s="212"/>
      <c r="J5" s="212"/>
      <c r="K5" s="212"/>
      <c r="L5" s="209"/>
      <c r="M5" s="159" t="s">
        <v>145</v>
      </c>
      <c r="N5" s="160" t="s">
        <v>146</v>
      </c>
      <c r="O5" s="161" t="s">
        <v>147</v>
      </c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</row>
    <row r="6" spans="1:239" ht="18.75" customHeight="1">
      <c r="A6" s="27" t="s">
        <v>148</v>
      </c>
      <c r="B6" s="157" t="s">
        <v>148</v>
      </c>
      <c r="C6" s="27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162">
        <v>7</v>
      </c>
      <c r="J6" s="162">
        <v>8</v>
      </c>
      <c r="K6" s="162">
        <v>9</v>
      </c>
      <c r="L6" s="162">
        <v>10</v>
      </c>
      <c r="M6" s="163">
        <v>11</v>
      </c>
      <c r="N6" s="163">
        <v>12</v>
      </c>
      <c r="O6" s="164">
        <v>13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</row>
    <row r="7" spans="1:239" ht="21.75" customHeight="1">
      <c r="A7" s="23"/>
      <c r="B7" s="23" t="s">
        <v>133</v>
      </c>
      <c r="C7" s="50">
        <v>12671886</v>
      </c>
      <c r="D7" s="45">
        <v>12671886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80">
        <v>0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</row>
    <row r="8" spans="1:239" ht="21.75" customHeight="1">
      <c r="A8" s="23"/>
      <c r="B8" s="23" t="s">
        <v>149</v>
      </c>
      <c r="C8" s="50">
        <v>12671886</v>
      </c>
      <c r="D8" s="45">
        <v>12671886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80">
        <v>0</v>
      </c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</row>
    <row r="9" spans="1:239" ht="21.75" customHeight="1">
      <c r="A9" s="23" t="s">
        <v>150</v>
      </c>
      <c r="B9" s="23" t="s">
        <v>151</v>
      </c>
      <c r="C9" s="50">
        <v>12252572</v>
      </c>
      <c r="D9" s="50">
        <v>12252572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80">
        <v>0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</row>
    <row r="10" spans="1:239" ht="18" customHeight="1">
      <c r="A10" s="23" t="s">
        <v>152</v>
      </c>
      <c r="B10" s="23" t="s">
        <v>153</v>
      </c>
      <c r="C10" s="50">
        <v>419314</v>
      </c>
      <c r="D10" s="50">
        <v>419314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0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</row>
    <row r="11" spans="1:239" ht="18" customHeigh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</row>
    <row r="12" spans="1:239" ht="18" customHeight="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</row>
    <row r="13" spans="1:239" ht="18" customHeight="1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</row>
    <row r="14" spans="1:239" ht="18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</row>
    <row r="15" spans="1:239" ht="18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</row>
    <row r="16" spans="1:239" ht="18" customHeigh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</row>
    <row r="17" spans="1:225" ht="18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</row>
    <row r="18" spans="1:225" ht="18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</row>
    <row r="19" spans="1:225" ht="18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</row>
    <row r="20" spans="1:225" ht="18" customHeigh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</row>
    <row r="21" spans="1:225" ht="18" customHeight="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</row>
    <row r="22" spans="1:225" ht="18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honeticPr fontId="0" type="noConversion"/>
  <printOptions horizontalCentered="1"/>
  <pageMargins left="0.59055118110236204" right="0.59055118110236204" top="0.78740157480314998" bottom="0.70866139854971799" header="0" footer="0"/>
  <pageSetup paperSize="9" scale="74" orientation="landscape" useFirstPageNumber="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topLeftCell="A10" workbookViewId="0">
      <selection activeCell="J26" sqref="J26"/>
    </sheetView>
  </sheetViews>
  <sheetFormatPr defaultColWidth="6.83203125" defaultRowHeight="12.75" customHeight="1"/>
  <cols>
    <col min="1" max="1" width="31" customWidth="1"/>
    <col min="2" max="2" width="20" customWidth="1"/>
    <col min="3" max="3" width="34.83203125" customWidth="1"/>
    <col min="4" max="4" width="15.33203125" customWidth="1"/>
    <col min="5" max="5" width="31.6640625" customWidth="1"/>
    <col min="6" max="6" width="18.33203125" customWidth="1"/>
    <col min="7" max="7" width="33.5" customWidth="1"/>
    <col min="8" max="8" width="11.5" customWidth="1"/>
    <col min="9" max="166" width="6.6640625" customWidth="1"/>
    <col min="167" max="167" width="6.83203125" customWidth="1"/>
  </cols>
  <sheetData>
    <row r="1" spans="1:256" ht="15" customHeight="1">
      <c r="A1" s="62" t="s">
        <v>19</v>
      </c>
      <c r="B1" s="63"/>
      <c r="C1" s="63"/>
      <c r="D1" s="63"/>
      <c r="E1" s="63"/>
      <c r="F1" s="63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</row>
    <row r="2" spans="1:256" ht="19.5" customHeight="1">
      <c r="A2" s="206" t="s">
        <v>20</v>
      </c>
      <c r="B2" s="206"/>
      <c r="C2" s="206"/>
      <c r="D2" s="206"/>
      <c r="E2" s="206"/>
      <c r="F2" s="206"/>
      <c r="G2" s="206"/>
      <c r="H2" s="206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</row>
    <row r="3" spans="1:256" ht="18" customHeight="1">
      <c r="A3" s="64"/>
      <c r="B3" s="65"/>
      <c r="C3" s="65"/>
      <c r="D3" s="65"/>
      <c r="E3" s="65"/>
      <c r="F3" s="66"/>
      <c r="G3" s="64"/>
      <c r="H3" s="66" t="s">
        <v>46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</row>
    <row r="4" spans="1:256" ht="26.25" customHeight="1">
      <c r="A4" s="67" t="s">
        <v>47</v>
      </c>
      <c r="B4" s="68"/>
      <c r="C4" s="67" t="s">
        <v>48</v>
      </c>
      <c r="D4" s="67"/>
      <c r="E4" s="67"/>
      <c r="F4" s="67"/>
      <c r="G4" s="69"/>
      <c r="H4" s="69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</row>
    <row r="5" spans="1:256" ht="15.75" customHeight="1">
      <c r="A5" s="70" t="s">
        <v>154</v>
      </c>
      <c r="B5" s="71" t="s">
        <v>50</v>
      </c>
      <c r="C5" s="72" t="s">
        <v>155</v>
      </c>
      <c r="D5" s="73" t="s">
        <v>50</v>
      </c>
      <c r="E5" s="72" t="s">
        <v>52</v>
      </c>
      <c r="F5" s="73" t="s">
        <v>50</v>
      </c>
      <c r="G5" s="74" t="s">
        <v>53</v>
      </c>
      <c r="H5" s="75" t="s">
        <v>50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</row>
    <row r="6" spans="1:256" ht="15.75" customHeight="1">
      <c r="A6" s="127" t="s">
        <v>54</v>
      </c>
      <c r="B6" s="128">
        <v>12671886</v>
      </c>
      <c r="C6" s="129" t="s">
        <v>55</v>
      </c>
      <c r="D6" s="50">
        <v>6732304</v>
      </c>
      <c r="E6" s="130" t="s">
        <v>56</v>
      </c>
      <c r="F6" s="80">
        <v>9119199</v>
      </c>
      <c r="G6" s="79" t="s">
        <v>57</v>
      </c>
      <c r="H6" s="80">
        <v>7649973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</row>
    <row r="7" spans="1:256" ht="15.75" customHeight="1">
      <c r="A7" s="131" t="s">
        <v>58</v>
      </c>
      <c r="B7" s="128">
        <v>12671886</v>
      </c>
      <c r="C7" s="129" t="s">
        <v>59</v>
      </c>
      <c r="D7" s="50">
        <v>0</v>
      </c>
      <c r="E7" s="132" t="s">
        <v>60</v>
      </c>
      <c r="F7" s="80">
        <v>8044287</v>
      </c>
      <c r="G7" s="79" t="s">
        <v>61</v>
      </c>
      <c r="H7" s="80">
        <v>1228000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</row>
    <row r="8" spans="1:256" ht="15.75" customHeight="1">
      <c r="A8" s="131" t="s">
        <v>62</v>
      </c>
      <c r="B8" s="50">
        <v>0</v>
      </c>
      <c r="C8" s="129" t="s">
        <v>63</v>
      </c>
      <c r="D8" s="50">
        <v>0</v>
      </c>
      <c r="E8" s="132" t="s">
        <v>64</v>
      </c>
      <c r="F8" s="80">
        <v>823000</v>
      </c>
      <c r="G8" s="79" t="s">
        <v>65</v>
      </c>
      <c r="H8" s="80">
        <v>0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</row>
    <row r="9" spans="1:256" ht="15.75" customHeight="1">
      <c r="A9" s="131" t="s">
        <v>66</v>
      </c>
      <c r="B9" s="50">
        <v>0</v>
      </c>
      <c r="C9" s="129" t="s">
        <v>67</v>
      </c>
      <c r="D9" s="50">
        <v>0</v>
      </c>
      <c r="E9" s="132" t="s">
        <v>68</v>
      </c>
      <c r="F9" s="80">
        <v>251912</v>
      </c>
      <c r="G9" s="79" t="s">
        <v>69</v>
      </c>
      <c r="H9" s="80">
        <v>0</v>
      </c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</row>
    <row r="10" spans="1:256" ht="15.75" customHeight="1">
      <c r="A10" s="131" t="s">
        <v>70</v>
      </c>
      <c r="B10" s="50">
        <v>0</v>
      </c>
      <c r="C10" s="129" t="s">
        <v>71</v>
      </c>
      <c r="D10" s="50">
        <v>0</v>
      </c>
      <c r="E10" s="130" t="s">
        <v>72</v>
      </c>
      <c r="F10" s="80">
        <v>3552687</v>
      </c>
      <c r="G10" s="79" t="s">
        <v>73</v>
      </c>
      <c r="H10" s="80">
        <v>419314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</row>
    <row r="11" spans="1:256" ht="15.75" customHeight="1">
      <c r="A11" s="60"/>
      <c r="B11" s="133"/>
      <c r="C11" s="129" t="s">
        <v>75</v>
      </c>
      <c r="D11" s="50">
        <v>0</v>
      </c>
      <c r="E11" s="79" t="s">
        <v>60</v>
      </c>
      <c r="F11" s="80">
        <v>0</v>
      </c>
      <c r="G11" s="79" t="s">
        <v>76</v>
      </c>
      <c r="H11" s="80">
        <v>0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</row>
    <row r="12" spans="1:256" ht="15.75" customHeight="1">
      <c r="A12" s="60"/>
      <c r="B12" s="134"/>
      <c r="C12" s="129" t="s">
        <v>78</v>
      </c>
      <c r="D12" s="50">
        <v>0</v>
      </c>
      <c r="E12" s="79" t="s">
        <v>64</v>
      </c>
      <c r="F12" s="80">
        <v>430000</v>
      </c>
      <c r="G12" s="79" t="s">
        <v>80</v>
      </c>
      <c r="H12" s="80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</row>
    <row r="13" spans="1:256" ht="15.75" customHeight="1">
      <c r="A13" s="60"/>
      <c r="B13" s="134"/>
      <c r="C13" s="129" t="s">
        <v>82</v>
      </c>
      <c r="D13" s="50">
        <v>1647296</v>
      </c>
      <c r="E13" s="135" t="s">
        <v>156</v>
      </c>
      <c r="F13" s="80">
        <v>2715535</v>
      </c>
      <c r="G13" s="79" t="s">
        <v>84</v>
      </c>
      <c r="H13" s="80">
        <v>0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</row>
    <row r="14" spans="1:256" ht="15.75" customHeight="1">
      <c r="A14" s="60"/>
      <c r="B14" s="134"/>
      <c r="C14" s="129" t="s">
        <v>86</v>
      </c>
      <c r="D14" s="50">
        <v>0</v>
      </c>
      <c r="E14" s="130" t="s">
        <v>87</v>
      </c>
      <c r="F14" s="50">
        <v>0</v>
      </c>
      <c r="G14" s="79" t="s">
        <v>88</v>
      </c>
      <c r="H14" s="80">
        <v>2967447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</row>
    <row r="15" spans="1:256" ht="15.75" customHeight="1">
      <c r="A15" s="81"/>
      <c r="B15" s="133"/>
      <c r="C15" s="129" t="s">
        <v>89</v>
      </c>
      <c r="D15" s="50">
        <v>373951</v>
      </c>
      <c r="E15" s="130" t="s">
        <v>90</v>
      </c>
      <c r="F15" s="50">
        <v>0</v>
      </c>
      <c r="G15" s="79" t="s">
        <v>91</v>
      </c>
      <c r="H15" s="80">
        <v>0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</row>
    <row r="16" spans="1:256" ht="15.75" customHeight="1">
      <c r="A16" s="60"/>
      <c r="B16" s="134"/>
      <c r="C16" s="129" t="s">
        <v>92</v>
      </c>
      <c r="D16" s="50">
        <v>0</v>
      </c>
      <c r="E16" s="130" t="s">
        <v>93</v>
      </c>
      <c r="F16" s="80">
        <v>0</v>
      </c>
      <c r="G16" s="79" t="s">
        <v>94</v>
      </c>
      <c r="H16" s="80">
        <v>0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</row>
    <row r="17" spans="1:256" ht="15.75" customHeight="1">
      <c r="A17" s="81"/>
      <c r="B17" s="133"/>
      <c r="C17" s="129" t="s">
        <v>95</v>
      </c>
      <c r="D17" s="50">
        <v>0</v>
      </c>
      <c r="E17" s="130" t="s">
        <v>96</v>
      </c>
      <c r="F17" s="80">
        <v>0</v>
      </c>
      <c r="G17" s="79" t="s">
        <v>97</v>
      </c>
      <c r="H17" s="80">
        <v>0</v>
      </c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</row>
    <row r="18" spans="1:256" ht="15.75" customHeight="1">
      <c r="A18" s="60"/>
      <c r="B18" s="134"/>
      <c r="C18" s="129" t="s">
        <v>98</v>
      </c>
      <c r="D18" s="50">
        <v>3348335</v>
      </c>
      <c r="E18" s="130" t="s">
        <v>99</v>
      </c>
      <c r="F18" s="80"/>
      <c r="G18" s="79" t="s">
        <v>100</v>
      </c>
      <c r="H18" s="80">
        <v>0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</row>
    <row r="19" spans="1:256" ht="15.75" customHeight="1">
      <c r="A19" s="60"/>
      <c r="B19" s="134"/>
      <c r="C19" s="136" t="s">
        <v>101</v>
      </c>
      <c r="D19" s="50">
        <v>0</v>
      </c>
      <c r="E19" s="130" t="s">
        <v>102</v>
      </c>
      <c r="F19" s="80">
        <v>0</v>
      </c>
      <c r="G19" s="79" t="s">
        <v>103</v>
      </c>
      <c r="H19" s="80">
        <v>0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</row>
    <row r="20" spans="1:256" ht="15.75" customHeight="1">
      <c r="A20" s="60"/>
      <c r="B20" s="134"/>
      <c r="C20" s="129" t="s">
        <v>104</v>
      </c>
      <c r="D20" s="50">
        <v>0</v>
      </c>
      <c r="E20" s="137" t="s">
        <v>157</v>
      </c>
      <c r="F20" s="50">
        <v>407152</v>
      </c>
      <c r="G20" s="79" t="s">
        <v>106</v>
      </c>
      <c r="H20" s="80">
        <v>407152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</row>
    <row r="21" spans="1:256" ht="15.75" customHeight="1">
      <c r="B21" s="134"/>
      <c r="C21" s="129" t="s">
        <v>107</v>
      </c>
      <c r="D21" s="50">
        <v>0</v>
      </c>
      <c r="E21" s="138"/>
      <c r="F21" s="139"/>
      <c r="G21" s="79"/>
      <c r="H21" s="92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</row>
    <row r="22" spans="1:256" ht="15.75" customHeight="1">
      <c r="A22" s="140"/>
      <c r="B22" s="141"/>
      <c r="C22" s="129" t="s">
        <v>108</v>
      </c>
      <c r="D22" s="50">
        <v>0</v>
      </c>
      <c r="E22" s="138"/>
      <c r="F22" s="128"/>
      <c r="G22" s="79"/>
      <c r="H22" s="79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</row>
    <row r="23" spans="1:256" ht="18" customHeight="1">
      <c r="A23" s="140"/>
      <c r="B23" s="142"/>
      <c r="C23" s="129" t="s">
        <v>109</v>
      </c>
      <c r="D23" s="50">
        <v>0</v>
      </c>
      <c r="E23" s="138"/>
      <c r="F23" s="128"/>
      <c r="G23" s="79"/>
      <c r="H23" s="79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</row>
    <row r="24" spans="1:256" ht="15.75" customHeight="1">
      <c r="A24" s="140"/>
      <c r="B24" s="142"/>
      <c r="C24" s="129" t="s">
        <v>110</v>
      </c>
      <c r="D24" s="50">
        <v>0</v>
      </c>
      <c r="E24" s="138"/>
      <c r="F24" s="128"/>
      <c r="G24" s="79"/>
      <c r="H24" s="79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</row>
    <row r="25" spans="1:256" ht="15.75" customHeight="1">
      <c r="A25" s="140"/>
      <c r="B25" s="142"/>
      <c r="C25" s="137" t="s">
        <v>111</v>
      </c>
      <c r="D25" s="50">
        <v>570000</v>
      </c>
      <c r="E25" s="138"/>
      <c r="F25" s="128"/>
      <c r="G25" s="79"/>
      <c r="H25" s="79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</row>
    <row r="26" spans="1:256" ht="15.75" customHeight="1">
      <c r="A26" s="140"/>
      <c r="B26" s="142"/>
      <c r="C26" s="129" t="s">
        <v>112</v>
      </c>
      <c r="D26" s="50">
        <v>0</v>
      </c>
      <c r="E26" s="138"/>
      <c r="F26" s="128"/>
      <c r="G26" s="79"/>
      <c r="H26" s="79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</row>
    <row r="27" spans="1:256" ht="18" customHeight="1">
      <c r="A27" s="140"/>
      <c r="B27" s="142"/>
      <c r="C27" s="129" t="s">
        <v>113</v>
      </c>
      <c r="D27" s="50">
        <v>0</v>
      </c>
      <c r="E27" s="138"/>
      <c r="F27" s="128"/>
      <c r="G27" s="79"/>
      <c r="H27" s="79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</row>
    <row r="28" spans="1:256" ht="15.75" customHeight="1">
      <c r="A28" s="140"/>
      <c r="B28" s="142"/>
      <c r="C28" s="129" t="s">
        <v>114</v>
      </c>
      <c r="D28" s="50">
        <v>0</v>
      </c>
      <c r="E28" s="138"/>
      <c r="F28" s="128"/>
      <c r="G28" s="79"/>
      <c r="H28" s="79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</row>
    <row r="29" spans="1:256" ht="15.75" customHeight="1">
      <c r="A29" s="140"/>
      <c r="B29" s="142"/>
      <c r="C29" s="129" t="s">
        <v>158</v>
      </c>
      <c r="D29" s="50">
        <v>0</v>
      </c>
      <c r="E29" s="138"/>
      <c r="F29" s="128"/>
      <c r="G29" s="79"/>
      <c r="H29" s="79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</row>
    <row r="30" spans="1:256" ht="15.75" customHeight="1">
      <c r="A30" s="140"/>
      <c r="B30" s="142"/>
      <c r="C30" s="129" t="s">
        <v>159</v>
      </c>
      <c r="D30" s="50">
        <v>0</v>
      </c>
      <c r="E30" s="143"/>
      <c r="F30" s="134"/>
      <c r="G30" s="79"/>
      <c r="H30" s="79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</row>
    <row r="31" spans="1:256" ht="18" customHeight="1">
      <c r="A31" s="140"/>
      <c r="B31" s="142"/>
      <c r="C31" s="129" t="s">
        <v>160</v>
      </c>
      <c r="D31" s="50">
        <v>0</v>
      </c>
      <c r="E31" s="143"/>
      <c r="F31" s="134"/>
      <c r="G31" s="79"/>
      <c r="H31" s="79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</row>
    <row r="32" spans="1:256" ht="18" customHeight="1">
      <c r="A32" s="140"/>
      <c r="B32" s="142"/>
      <c r="C32" s="129" t="s">
        <v>161</v>
      </c>
      <c r="D32" s="50">
        <v>0</v>
      </c>
      <c r="E32" s="143"/>
      <c r="F32" s="134"/>
      <c r="G32" s="79"/>
      <c r="H32" s="79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</row>
    <row r="33" spans="1:256" ht="18" customHeight="1">
      <c r="A33" s="140"/>
      <c r="B33" s="142"/>
      <c r="C33" s="129" t="s">
        <v>162</v>
      </c>
      <c r="D33" s="50">
        <v>0</v>
      </c>
      <c r="E33" s="143"/>
      <c r="F33" s="134"/>
      <c r="G33" s="79"/>
      <c r="H33" s="79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</row>
    <row r="34" spans="1:256" ht="18" customHeight="1">
      <c r="A34" s="140"/>
      <c r="B34" s="142"/>
      <c r="C34" s="129" t="s">
        <v>163</v>
      </c>
      <c r="D34" s="50">
        <v>0</v>
      </c>
      <c r="E34" s="143"/>
      <c r="F34" s="134"/>
      <c r="G34" s="79"/>
      <c r="H34" s="79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</row>
    <row r="35" spans="1:256" ht="18" customHeight="1">
      <c r="A35" s="140"/>
      <c r="B35" s="142"/>
      <c r="C35" s="129"/>
      <c r="D35" s="133"/>
      <c r="E35" s="132"/>
      <c r="F35" s="134"/>
      <c r="G35" s="79"/>
      <c r="H35" s="79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</row>
    <row r="36" spans="1:256" ht="18" customHeight="1">
      <c r="A36" s="95" t="s">
        <v>121</v>
      </c>
      <c r="B36" s="128">
        <f>SUM(B7:B10)</f>
        <v>12671886</v>
      </c>
      <c r="C36" s="96" t="s">
        <v>122</v>
      </c>
      <c r="D36" s="128">
        <v>12671886</v>
      </c>
      <c r="E36" s="144" t="s">
        <v>122</v>
      </c>
      <c r="F36" s="145">
        <f>SUM(F6,F10)</f>
        <v>12671886</v>
      </c>
      <c r="G36" s="144" t="s">
        <v>122</v>
      </c>
      <c r="H36" s="79">
        <f>SUM(H6:H20)</f>
        <v>12671886</v>
      </c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</row>
    <row r="37" spans="1:256" ht="18" customHeight="1">
      <c r="A37" s="140" t="s">
        <v>140</v>
      </c>
      <c r="B37" s="142">
        <v>0</v>
      </c>
      <c r="C37" s="146" t="s">
        <v>124</v>
      </c>
      <c r="D37" s="50">
        <v>0</v>
      </c>
      <c r="E37" s="147" t="s">
        <v>124</v>
      </c>
      <c r="F37" s="50">
        <v>0</v>
      </c>
      <c r="G37" s="147" t="s">
        <v>124</v>
      </c>
      <c r="H37" s="79">
        <f>SUM(F37)</f>
        <v>0</v>
      </c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  <c r="IV37" s="99"/>
    </row>
    <row r="38" spans="1:256" ht="18" customHeight="1">
      <c r="A38" s="130" t="s">
        <v>126</v>
      </c>
      <c r="B38" s="50">
        <v>0</v>
      </c>
      <c r="C38" s="138"/>
      <c r="D38" s="134"/>
      <c r="E38" s="81"/>
      <c r="F38" s="148"/>
      <c r="G38" s="79"/>
      <c r="H38" s="79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  <c r="IV38" s="99"/>
    </row>
    <row r="39" spans="1:256" ht="18" customHeight="1">
      <c r="A39" s="130" t="s">
        <v>127</v>
      </c>
      <c r="B39" s="50">
        <v>0</v>
      </c>
      <c r="C39" s="149"/>
      <c r="D39" s="134"/>
      <c r="E39" s="132"/>
      <c r="F39" s="148"/>
      <c r="G39" s="79"/>
      <c r="H39" s="79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  <c r="IV39" s="99"/>
    </row>
    <row r="40" spans="1:256" ht="17.25" customHeight="1">
      <c r="A40" s="130" t="s">
        <v>128</v>
      </c>
      <c r="B40" s="50">
        <v>0</v>
      </c>
      <c r="C40" s="149"/>
      <c r="D40" s="134"/>
      <c r="E40" s="132"/>
      <c r="F40" s="148"/>
      <c r="G40" s="79"/>
      <c r="H40" s="79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  <c r="IR40" s="99"/>
      <c r="IS40" s="99"/>
      <c r="IT40" s="99"/>
      <c r="IU40" s="99"/>
      <c r="IV40" s="99"/>
    </row>
    <row r="41" spans="1:256" ht="17.25" customHeight="1">
      <c r="A41" s="60"/>
      <c r="B41" s="139"/>
      <c r="C41" s="149"/>
      <c r="D41" s="134"/>
      <c r="E41" s="132"/>
      <c r="F41" s="148"/>
      <c r="G41" s="79"/>
      <c r="H41" s="79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  <c r="IA41" s="99"/>
      <c r="IB41" s="99"/>
      <c r="IC41" s="99"/>
      <c r="ID41" s="99"/>
      <c r="IE41" s="99"/>
      <c r="IF41" s="99"/>
      <c r="IG41" s="99"/>
      <c r="IH41" s="99"/>
      <c r="II41" s="99"/>
      <c r="IJ41" s="99"/>
      <c r="IK41" s="99"/>
      <c r="IL41" s="99"/>
      <c r="IM41" s="99"/>
      <c r="IN41" s="99"/>
      <c r="IO41" s="99"/>
      <c r="IP41" s="99"/>
      <c r="IQ41" s="99"/>
      <c r="IR41" s="99"/>
      <c r="IS41" s="99"/>
      <c r="IT41" s="99"/>
      <c r="IU41" s="99"/>
      <c r="IV41" s="99"/>
    </row>
    <row r="42" spans="1:256" ht="18" customHeight="1">
      <c r="A42" s="130"/>
      <c r="B42" s="134"/>
      <c r="C42" s="129"/>
      <c r="D42" s="134"/>
      <c r="E42" s="132"/>
      <c r="F42" s="148"/>
      <c r="G42" s="79"/>
      <c r="H42" s="79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  <c r="IA42" s="99"/>
      <c r="IB42" s="99"/>
      <c r="IC42" s="99"/>
      <c r="ID42" s="99"/>
      <c r="IE42" s="99"/>
      <c r="IF42" s="99"/>
      <c r="IG42" s="99"/>
      <c r="IH42" s="99"/>
      <c r="II42" s="99"/>
      <c r="IJ42" s="99"/>
      <c r="IK42" s="99"/>
      <c r="IL42" s="99"/>
      <c r="IM42" s="99"/>
      <c r="IN42" s="99"/>
      <c r="IO42" s="99"/>
      <c r="IP42" s="99"/>
      <c r="IQ42" s="99"/>
      <c r="IR42" s="99"/>
      <c r="IS42" s="99"/>
      <c r="IT42" s="99"/>
      <c r="IU42" s="99"/>
      <c r="IV42" s="99"/>
    </row>
    <row r="43" spans="1:256" ht="15.75" customHeight="1">
      <c r="A43" s="95" t="s">
        <v>129</v>
      </c>
      <c r="B43" s="128">
        <f>SUM(B36,B37)</f>
        <v>12671886</v>
      </c>
      <c r="C43" s="96" t="s">
        <v>130</v>
      </c>
      <c r="D43" s="128">
        <f>SUM(D36,D37)</f>
        <v>12671886</v>
      </c>
      <c r="E43" s="97" t="s">
        <v>130</v>
      </c>
      <c r="F43" s="128">
        <f>SUM(D36,D37)</f>
        <v>12671886</v>
      </c>
      <c r="G43" s="97" t="s">
        <v>130</v>
      </c>
      <c r="H43" s="79">
        <f>SUM(F43)</f>
        <v>12671886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  <c r="IR43" s="99"/>
      <c r="IS43" s="99"/>
      <c r="IT43" s="99"/>
      <c r="IU43" s="99"/>
      <c r="IV43" s="99"/>
    </row>
    <row r="44" spans="1:256" ht="18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  <c r="IV44" s="99"/>
    </row>
    <row r="45" spans="1:256" ht="18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  <c r="IV45" s="99"/>
    </row>
  </sheetData>
  <mergeCells count="1">
    <mergeCell ref="A2:H2"/>
  </mergeCells>
  <phoneticPr fontId="0" type="noConversion"/>
  <printOptions horizontalCentered="1"/>
  <pageMargins left="0.62992126922907798" right="0.23622048182750299" top="0.25999998952460102" bottom="0.319999996132738" header="0" footer="0"/>
  <pageSetup paperSize="9" scale="76" orientation="landscape" useFirstPageNumber="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34"/>
  <sheetViews>
    <sheetView showGridLines="0" showZeros="0" workbookViewId="0">
      <selection activeCell="H31" sqref="H31"/>
    </sheetView>
  </sheetViews>
  <sheetFormatPr defaultColWidth="6.83203125" defaultRowHeight="18" customHeight="1"/>
  <cols>
    <col min="1" max="1" width="22" style="121" customWidth="1"/>
    <col min="2" max="2" width="40.1640625" style="122" customWidth="1"/>
    <col min="3" max="3" width="22.5" style="123" customWidth="1"/>
    <col min="4" max="4" width="15.6640625" style="123" customWidth="1"/>
    <col min="5" max="5" width="14.1640625" style="123" customWidth="1"/>
    <col min="6" max="6" width="19.33203125" style="123" customWidth="1"/>
    <col min="7" max="7" width="20.6640625" style="65" customWidth="1"/>
    <col min="8" max="247" width="8" style="65" customWidth="1"/>
    <col min="248" max="248" width="6.83203125" customWidth="1"/>
  </cols>
  <sheetData>
    <row r="1" spans="1:14" ht="18" customHeight="1">
      <c r="A1" s="100" t="s">
        <v>21</v>
      </c>
      <c r="B1" s="100"/>
      <c r="C1" s="101"/>
      <c r="D1" s="101"/>
      <c r="E1" s="101"/>
      <c r="F1" s="101"/>
    </row>
    <row r="2" spans="1:14" ht="36" customHeight="1">
      <c r="A2" s="206" t="s">
        <v>164</v>
      </c>
      <c r="B2" s="206"/>
      <c r="C2" s="206"/>
      <c r="D2" s="206"/>
      <c r="E2" s="206"/>
      <c r="F2" s="206"/>
      <c r="G2" s="206"/>
      <c r="H2" s="112"/>
      <c r="I2" s="112"/>
      <c r="J2" s="112"/>
      <c r="K2" s="112"/>
      <c r="L2" s="113"/>
      <c r="M2" s="113"/>
      <c r="N2" s="113"/>
    </row>
    <row r="3" spans="1:14" s="64" customFormat="1" ht="15" customHeight="1">
      <c r="A3" s="102"/>
      <c r="B3" s="100"/>
      <c r="C3" s="102"/>
      <c r="D3" s="101"/>
      <c r="E3" s="101"/>
      <c r="F3" s="124"/>
      <c r="G3" s="103" t="s">
        <v>165</v>
      </c>
    </row>
    <row r="4" spans="1:14" s="64" customFormat="1" ht="30" customHeight="1">
      <c r="A4" s="104" t="s">
        <v>166</v>
      </c>
      <c r="B4" s="104" t="s">
        <v>167</v>
      </c>
      <c r="C4" s="104" t="s">
        <v>168</v>
      </c>
      <c r="D4" s="114" t="s">
        <v>169</v>
      </c>
      <c r="E4" s="105" t="s">
        <v>170</v>
      </c>
      <c r="F4" s="106" t="s">
        <v>171</v>
      </c>
      <c r="G4" s="107" t="s">
        <v>172</v>
      </c>
    </row>
    <row r="5" spans="1:14" ht="23.25" customHeight="1">
      <c r="A5" s="108"/>
      <c r="B5" s="109" t="s">
        <v>133</v>
      </c>
      <c r="C5" s="110">
        <v>12671886</v>
      </c>
      <c r="D5" s="110">
        <v>8296199</v>
      </c>
      <c r="E5" s="80">
        <v>823000</v>
      </c>
      <c r="F5" s="125">
        <v>3552687</v>
      </c>
      <c r="G5" s="111"/>
    </row>
    <row r="6" spans="1:14" ht="23.25" customHeight="1">
      <c r="A6" s="108" t="s">
        <v>173</v>
      </c>
      <c r="B6" s="109" t="s">
        <v>174</v>
      </c>
      <c r="C6" s="110">
        <v>6732304</v>
      </c>
      <c r="D6" s="110">
        <v>5804304</v>
      </c>
      <c r="E6" s="80">
        <v>823000</v>
      </c>
      <c r="F6" s="125">
        <v>105000</v>
      </c>
      <c r="G6" s="111"/>
    </row>
    <row r="7" spans="1:14" ht="23.25" customHeight="1">
      <c r="A7" s="108" t="s">
        <v>175</v>
      </c>
      <c r="B7" s="109" t="s">
        <v>176</v>
      </c>
      <c r="C7" s="110">
        <v>45000</v>
      </c>
      <c r="D7" s="110"/>
      <c r="E7" s="80"/>
      <c r="F7" s="125">
        <v>45000</v>
      </c>
      <c r="G7" s="111"/>
    </row>
    <row r="8" spans="1:14" ht="23.25" customHeight="1">
      <c r="A8" s="108" t="s">
        <v>177</v>
      </c>
      <c r="B8" s="109" t="s">
        <v>178</v>
      </c>
      <c r="C8" s="110">
        <v>45000</v>
      </c>
      <c r="D8" s="110"/>
      <c r="E8" s="80"/>
      <c r="F8" s="125">
        <v>45000</v>
      </c>
      <c r="G8" s="111"/>
    </row>
    <row r="9" spans="1:14" ht="23.25" customHeight="1">
      <c r="A9" s="108" t="s">
        <v>179</v>
      </c>
      <c r="B9" s="109" t="s">
        <v>180</v>
      </c>
      <c r="C9" s="110">
        <v>6267990</v>
      </c>
      <c r="D9" s="110">
        <v>5409990</v>
      </c>
      <c r="E9" s="80">
        <v>798000</v>
      </c>
      <c r="F9" s="125">
        <v>60000</v>
      </c>
      <c r="G9" s="111"/>
    </row>
    <row r="10" spans="1:14" ht="23.25" customHeight="1">
      <c r="A10" s="108" t="s">
        <v>181</v>
      </c>
      <c r="B10" s="109" t="s">
        <v>182</v>
      </c>
      <c r="C10" s="110">
        <v>4750390</v>
      </c>
      <c r="D10" s="110">
        <v>3892390</v>
      </c>
      <c r="E10" s="80">
        <v>798000</v>
      </c>
      <c r="F10" s="125">
        <v>60000</v>
      </c>
      <c r="G10" s="111"/>
    </row>
    <row r="11" spans="1:14" ht="23.25" customHeight="1">
      <c r="A11" s="108" t="s">
        <v>183</v>
      </c>
      <c r="B11" s="109" t="s">
        <v>184</v>
      </c>
      <c r="C11" s="110">
        <v>1517600</v>
      </c>
      <c r="D11" s="110">
        <v>1517600</v>
      </c>
      <c r="E11" s="80"/>
      <c r="F11" s="125"/>
      <c r="G11" s="111"/>
    </row>
    <row r="12" spans="1:14" ht="23.25" customHeight="1">
      <c r="A12" s="108" t="s">
        <v>185</v>
      </c>
      <c r="B12" s="109" t="s">
        <v>186</v>
      </c>
      <c r="C12" s="110">
        <v>419314</v>
      </c>
      <c r="D12" s="110">
        <v>394314</v>
      </c>
      <c r="E12" s="80">
        <v>25000</v>
      </c>
      <c r="F12" s="125"/>
      <c r="G12" s="111"/>
    </row>
    <row r="13" spans="1:14" ht="23.25" customHeight="1">
      <c r="A13" s="108" t="s">
        <v>187</v>
      </c>
      <c r="B13" s="109" t="s">
        <v>182</v>
      </c>
      <c r="C13" s="110">
        <v>419314</v>
      </c>
      <c r="D13" s="110">
        <v>394314</v>
      </c>
      <c r="E13" s="80">
        <v>25000</v>
      </c>
      <c r="F13" s="125"/>
      <c r="G13" s="111"/>
    </row>
    <row r="14" spans="1:14" ht="23.25" customHeight="1">
      <c r="A14" s="108" t="s">
        <v>188</v>
      </c>
      <c r="B14" s="109" t="s">
        <v>189</v>
      </c>
      <c r="C14" s="110">
        <v>1647296</v>
      </c>
      <c r="D14" s="110">
        <v>1414454</v>
      </c>
      <c r="E14" s="80"/>
      <c r="F14" s="125">
        <v>232842</v>
      </c>
      <c r="G14" s="111"/>
    </row>
    <row r="15" spans="1:14" ht="23.25" customHeight="1">
      <c r="A15" s="108" t="s">
        <v>190</v>
      </c>
      <c r="B15" s="109" t="s">
        <v>191</v>
      </c>
      <c r="C15" s="110">
        <v>232842</v>
      </c>
      <c r="D15" s="110"/>
      <c r="E15" s="80"/>
      <c r="F15" s="125">
        <v>232842</v>
      </c>
      <c r="G15" s="111"/>
    </row>
    <row r="16" spans="1:14" ht="23.25" customHeight="1">
      <c r="A16" s="108" t="s">
        <v>192</v>
      </c>
      <c r="B16" s="109" t="s">
        <v>193</v>
      </c>
      <c r="C16" s="110">
        <v>232842</v>
      </c>
      <c r="D16" s="110"/>
      <c r="E16" s="80"/>
      <c r="F16" s="125">
        <v>232842</v>
      </c>
      <c r="G16" s="111"/>
    </row>
    <row r="17" spans="1:7" ht="23.25" customHeight="1">
      <c r="A17" s="108" t="s">
        <v>194</v>
      </c>
      <c r="B17" s="109" t="s">
        <v>195</v>
      </c>
      <c r="C17" s="110">
        <v>1296032</v>
      </c>
      <c r="D17" s="110">
        <v>1296032</v>
      </c>
      <c r="E17" s="80"/>
      <c r="F17" s="125"/>
      <c r="G17" s="111"/>
    </row>
    <row r="18" spans="1:7" ht="23.25" customHeight="1">
      <c r="A18" s="108" t="s">
        <v>196</v>
      </c>
      <c r="B18" s="109" t="s">
        <v>197</v>
      </c>
      <c r="C18" s="110">
        <v>802459</v>
      </c>
      <c r="D18" s="110">
        <v>802459</v>
      </c>
      <c r="E18" s="80"/>
      <c r="F18" s="125"/>
      <c r="G18" s="111"/>
    </row>
    <row r="19" spans="1:7" ht="23.25" customHeight="1">
      <c r="A19" s="108" t="s">
        <v>198</v>
      </c>
      <c r="B19" s="109" t="s">
        <v>199</v>
      </c>
      <c r="C19" s="110">
        <v>446770</v>
      </c>
      <c r="D19" s="110">
        <v>446770</v>
      </c>
      <c r="E19" s="80"/>
      <c r="F19" s="125"/>
      <c r="G19" s="111"/>
    </row>
    <row r="20" spans="1:7" ht="23.25" customHeight="1">
      <c r="A20" s="108" t="s">
        <v>200</v>
      </c>
      <c r="B20" s="109" t="s">
        <v>201</v>
      </c>
      <c r="C20" s="110">
        <v>46803</v>
      </c>
      <c r="D20" s="110">
        <v>46803</v>
      </c>
      <c r="E20" s="80"/>
      <c r="F20" s="125"/>
      <c r="G20" s="111"/>
    </row>
    <row r="21" spans="1:7" ht="23.25" customHeight="1">
      <c r="A21" s="108" t="s">
        <v>202</v>
      </c>
      <c r="B21" s="109" t="s">
        <v>203</v>
      </c>
      <c r="C21" s="110">
        <v>118422</v>
      </c>
      <c r="D21" s="110">
        <v>118422</v>
      </c>
      <c r="E21" s="80"/>
      <c r="F21" s="125"/>
      <c r="G21" s="111"/>
    </row>
    <row r="22" spans="1:7" ht="23.25" customHeight="1">
      <c r="A22" s="108" t="s">
        <v>204</v>
      </c>
      <c r="B22" s="109" t="s">
        <v>205</v>
      </c>
      <c r="C22" s="110">
        <v>118422</v>
      </c>
      <c r="D22" s="110">
        <v>118422</v>
      </c>
      <c r="E22" s="80"/>
      <c r="F22" s="125"/>
      <c r="G22" s="111"/>
    </row>
    <row r="23" spans="1:7" ht="23.25" customHeight="1">
      <c r="A23" s="108" t="s">
        <v>206</v>
      </c>
      <c r="B23" s="109" t="s">
        <v>207</v>
      </c>
      <c r="C23" s="110">
        <v>373951</v>
      </c>
      <c r="D23" s="110">
        <v>373951</v>
      </c>
      <c r="E23" s="80"/>
      <c r="F23" s="125"/>
      <c r="G23" s="111"/>
    </row>
    <row r="24" spans="1:7" ht="23.25" customHeight="1">
      <c r="A24" s="108" t="s">
        <v>208</v>
      </c>
      <c r="B24" s="109" t="s">
        <v>209</v>
      </c>
      <c r="C24" s="110">
        <v>373951</v>
      </c>
      <c r="D24" s="110">
        <v>373951</v>
      </c>
      <c r="E24" s="80"/>
      <c r="F24" s="125"/>
      <c r="G24" s="111"/>
    </row>
    <row r="25" spans="1:7" ht="23.25" customHeight="1">
      <c r="A25" s="108" t="s">
        <v>210</v>
      </c>
      <c r="B25" s="109" t="s">
        <v>211</v>
      </c>
      <c r="C25" s="110">
        <v>373951</v>
      </c>
      <c r="D25" s="110">
        <v>373951</v>
      </c>
      <c r="E25" s="80"/>
      <c r="F25" s="125"/>
      <c r="G25" s="111"/>
    </row>
    <row r="26" spans="1:7" ht="23.25" customHeight="1">
      <c r="A26" s="108" t="s">
        <v>212</v>
      </c>
      <c r="B26" s="109" t="s">
        <v>213</v>
      </c>
      <c r="C26" s="110">
        <v>3348335</v>
      </c>
      <c r="D26" s="110">
        <v>133490</v>
      </c>
      <c r="E26" s="80"/>
      <c r="F26" s="125">
        <v>3214845</v>
      </c>
      <c r="G26" s="111"/>
    </row>
    <row r="27" spans="1:7" ht="23.25" customHeight="1">
      <c r="A27" s="108" t="s">
        <v>214</v>
      </c>
      <c r="B27" s="109" t="s">
        <v>215</v>
      </c>
      <c r="C27" s="110">
        <v>172390</v>
      </c>
      <c r="D27" s="110">
        <v>34000</v>
      </c>
      <c r="E27" s="80"/>
      <c r="F27" s="125">
        <v>138390</v>
      </c>
      <c r="G27" s="111"/>
    </row>
    <row r="28" spans="1:7" ht="23.25" customHeight="1">
      <c r="A28" s="108" t="s">
        <v>216</v>
      </c>
      <c r="B28" s="109" t="s">
        <v>217</v>
      </c>
      <c r="C28" s="110">
        <v>34000</v>
      </c>
      <c r="D28" s="110">
        <v>34000</v>
      </c>
      <c r="E28" s="80"/>
      <c r="F28" s="125"/>
      <c r="G28" s="111"/>
    </row>
    <row r="29" spans="1:7" ht="23.25" customHeight="1">
      <c r="A29" s="108" t="s">
        <v>218</v>
      </c>
      <c r="B29" s="109" t="s">
        <v>219</v>
      </c>
      <c r="C29" s="110">
        <v>138390</v>
      </c>
      <c r="D29" s="110"/>
      <c r="E29" s="80"/>
      <c r="F29" s="125">
        <v>138390</v>
      </c>
      <c r="G29" s="111"/>
    </row>
    <row r="30" spans="1:7" ht="23.25" customHeight="1">
      <c r="A30" s="108" t="s">
        <v>220</v>
      </c>
      <c r="B30" s="109" t="s">
        <v>221</v>
      </c>
      <c r="C30" s="110">
        <v>3175945</v>
      </c>
      <c r="D30" s="110">
        <v>99490</v>
      </c>
      <c r="E30" s="80"/>
      <c r="F30" s="125">
        <v>3076455</v>
      </c>
      <c r="G30" s="111"/>
    </row>
    <row r="31" spans="1:7" ht="23.1" customHeight="1">
      <c r="A31" s="116" t="s">
        <v>222</v>
      </c>
      <c r="B31" s="117" t="s">
        <v>223</v>
      </c>
      <c r="C31" s="118">
        <v>3175945</v>
      </c>
      <c r="D31" s="118">
        <v>99490</v>
      </c>
      <c r="E31" s="118"/>
      <c r="F31" s="125">
        <v>3076455</v>
      </c>
      <c r="G31" s="126"/>
    </row>
    <row r="32" spans="1:7" ht="24.95" customHeight="1">
      <c r="A32" s="116" t="s">
        <v>224</v>
      </c>
      <c r="B32" s="117" t="s">
        <v>225</v>
      </c>
      <c r="C32" s="118">
        <v>570000</v>
      </c>
      <c r="D32" s="118">
        <v>570000</v>
      </c>
      <c r="E32" s="118"/>
      <c r="F32" s="118"/>
      <c r="G32" s="126"/>
    </row>
    <row r="33" spans="1:7" ht="24.95" customHeight="1">
      <c r="A33" s="116" t="s">
        <v>226</v>
      </c>
      <c r="B33" s="117" t="s">
        <v>227</v>
      </c>
      <c r="C33" s="118">
        <v>570000</v>
      </c>
      <c r="D33" s="118">
        <v>570000</v>
      </c>
      <c r="E33" s="118"/>
      <c r="F33" s="118"/>
      <c r="G33" s="126"/>
    </row>
    <row r="34" spans="1:7" ht="24.95" customHeight="1">
      <c r="A34" s="116" t="s">
        <v>228</v>
      </c>
      <c r="B34" s="117" t="s">
        <v>229</v>
      </c>
      <c r="C34" s="118">
        <v>570000</v>
      </c>
      <c r="D34" s="118">
        <v>570000</v>
      </c>
      <c r="E34" s="118"/>
      <c r="F34" s="118"/>
      <c r="G34" s="126"/>
    </row>
  </sheetData>
  <mergeCells count="1">
    <mergeCell ref="A2:G2"/>
  </mergeCells>
  <phoneticPr fontId="0" type="noConversion"/>
  <printOptions horizontalCentered="1"/>
  <pageMargins left="0.59055118110236204" right="0.59055118110236204" top="0.78740157480314998" bottom="0.70866139854971799" header="0" footer="0"/>
  <pageSetup paperSize="9" scale="76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3"/>
  <sheetViews>
    <sheetView showGridLines="0" showZeros="0" workbookViewId="0">
      <selection activeCell="F5" sqref="F5:G33"/>
    </sheetView>
  </sheetViews>
  <sheetFormatPr defaultColWidth="9.1640625" defaultRowHeight="12.75" customHeight="1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  <col min="17" max="17" width="9.1640625" customWidth="1"/>
  </cols>
  <sheetData>
    <row r="1" spans="1:16" ht="18" customHeight="1">
      <c r="A1" s="100" t="s">
        <v>23</v>
      </c>
      <c r="D1" s="100"/>
      <c r="E1" s="101"/>
      <c r="F1" s="101"/>
      <c r="G1" s="101"/>
      <c r="H1" s="101"/>
      <c r="I1" s="65"/>
      <c r="J1" s="65"/>
      <c r="K1" s="65"/>
      <c r="L1" s="65"/>
      <c r="M1" s="65"/>
      <c r="N1" s="65"/>
      <c r="O1" s="65"/>
      <c r="P1" s="65"/>
    </row>
    <row r="2" spans="1:16" ht="36" customHeight="1">
      <c r="A2" s="206" t="s">
        <v>230</v>
      </c>
      <c r="B2" s="206"/>
      <c r="C2" s="206"/>
      <c r="D2" s="206"/>
      <c r="E2" s="206"/>
      <c r="F2" s="206"/>
      <c r="G2" s="206"/>
      <c r="H2" s="206"/>
      <c r="I2" s="206"/>
      <c r="J2" s="112"/>
      <c r="K2" s="112"/>
      <c r="L2" s="112"/>
      <c r="M2" s="112"/>
      <c r="N2" s="113"/>
      <c r="O2" s="113"/>
      <c r="P2" s="113"/>
    </row>
    <row r="3" spans="1:16" ht="15" customHeight="1">
      <c r="C3" s="102"/>
      <c r="D3" s="100"/>
      <c r="E3" s="102"/>
      <c r="F3" s="101"/>
      <c r="I3" s="103" t="s">
        <v>165</v>
      </c>
      <c r="J3" s="64"/>
      <c r="K3" s="64"/>
      <c r="L3" s="64"/>
      <c r="M3" s="64"/>
      <c r="N3" s="64"/>
      <c r="O3" s="64"/>
      <c r="P3" s="64"/>
    </row>
    <row r="4" spans="1:16" ht="30" customHeight="1">
      <c r="A4" s="20" t="s">
        <v>231</v>
      </c>
      <c r="B4" s="20" t="s">
        <v>232</v>
      </c>
      <c r="C4" s="104" t="s">
        <v>233</v>
      </c>
      <c r="D4" s="104" t="s">
        <v>234</v>
      </c>
      <c r="E4" s="104" t="s">
        <v>168</v>
      </c>
      <c r="F4" s="105" t="s">
        <v>169</v>
      </c>
      <c r="G4" s="106" t="s">
        <v>170</v>
      </c>
      <c r="H4" s="119" t="s">
        <v>171</v>
      </c>
      <c r="I4" s="107" t="s">
        <v>172</v>
      </c>
      <c r="J4" s="64"/>
      <c r="K4" s="64"/>
      <c r="L4" s="64"/>
      <c r="M4" s="64"/>
      <c r="N4" s="64"/>
      <c r="O4" s="64"/>
      <c r="P4" s="64"/>
    </row>
    <row r="5" spans="1:16" ht="23.25" customHeight="1">
      <c r="A5" s="22"/>
      <c r="B5" s="22" t="s">
        <v>133</v>
      </c>
      <c r="C5" s="108"/>
      <c r="D5" s="109"/>
      <c r="E5" s="110">
        <v>12671886</v>
      </c>
      <c r="F5" s="110">
        <v>8296199</v>
      </c>
      <c r="G5" s="110">
        <f>G22</f>
        <v>823000</v>
      </c>
      <c r="H5" s="80">
        <f>H22+H29+H32</f>
        <v>3552687</v>
      </c>
      <c r="I5" s="120">
        <v>0</v>
      </c>
      <c r="J5" s="65"/>
      <c r="K5" s="65"/>
      <c r="L5" s="65"/>
      <c r="M5" s="65"/>
      <c r="N5" s="65"/>
      <c r="O5" s="65"/>
      <c r="P5" s="65"/>
    </row>
    <row r="6" spans="1:16" ht="23.25" customHeight="1">
      <c r="A6" s="22" t="s">
        <v>235</v>
      </c>
      <c r="B6" s="22" t="s">
        <v>236</v>
      </c>
      <c r="C6" s="108" t="s">
        <v>237</v>
      </c>
      <c r="D6" s="109" t="s">
        <v>238</v>
      </c>
      <c r="E6" s="110">
        <v>8044287</v>
      </c>
      <c r="F6" s="110">
        <v>8044287</v>
      </c>
      <c r="G6" s="110"/>
      <c r="H6" s="80"/>
      <c r="I6" s="120">
        <v>0</v>
      </c>
      <c r="J6" s="65"/>
      <c r="K6" s="65"/>
      <c r="L6" s="65"/>
      <c r="M6" s="65"/>
      <c r="N6" s="65"/>
      <c r="O6" s="65"/>
      <c r="P6" s="65"/>
    </row>
    <row r="7" spans="1:16" ht="23.25" customHeight="1">
      <c r="A7" s="22" t="s">
        <v>239</v>
      </c>
      <c r="B7" s="22" t="s">
        <v>240</v>
      </c>
      <c r="C7" s="108" t="s">
        <v>241</v>
      </c>
      <c r="D7" s="109" t="s">
        <v>242</v>
      </c>
      <c r="E7" s="110">
        <v>282744</v>
      </c>
      <c r="F7" s="110">
        <v>282744</v>
      </c>
      <c r="G7" s="110"/>
      <c r="H7" s="80"/>
      <c r="I7" s="120">
        <v>0</v>
      </c>
      <c r="J7" s="65"/>
      <c r="K7" s="65"/>
      <c r="L7" s="65"/>
      <c r="M7" s="65"/>
      <c r="N7" s="65"/>
      <c r="O7" s="65"/>
      <c r="P7" s="65"/>
    </row>
    <row r="8" spans="1:16" ht="23.25" customHeight="1">
      <c r="A8" s="22" t="s">
        <v>239</v>
      </c>
      <c r="B8" s="22" t="s">
        <v>240</v>
      </c>
      <c r="C8" s="108" t="s">
        <v>243</v>
      </c>
      <c r="D8" s="109" t="s">
        <v>244</v>
      </c>
      <c r="E8" s="110">
        <v>3319803</v>
      </c>
      <c r="F8" s="110">
        <v>3319803</v>
      </c>
      <c r="G8" s="110"/>
      <c r="H8" s="80"/>
      <c r="I8" s="120">
        <v>0</v>
      </c>
      <c r="J8" s="65"/>
      <c r="K8" s="65"/>
      <c r="L8" s="65"/>
      <c r="M8" s="65"/>
      <c r="N8" s="65"/>
      <c r="O8" s="65"/>
      <c r="P8" s="65"/>
    </row>
    <row r="9" spans="1:16" ht="23.25" customHeight="1">
      <c r="A9" s="22" t="s">
        <v>245</v>
      </c>
      <c r="B9" s="22" t="s">
        <v>246</v>
      </c>
      <c r="C9" s="108" t="s">
        <v>241</v>
      </c>
      <c r="D9" s="109" t="s">
        <v>242</v>
      </c>
      <c r="E9" s="110">
        <v>91880</v>
      </c>
      <c r="F9" s="110">
        <v>91880</v>
      </c>
      <c r="G9" s="110"/>
      <c r="H9" s="80"/>
      <c r="I9" s="120">
        <v>0</v>
      </c>
      <c r="J9" s="65"/>
      <c r="K9" s="65"/>
      <c r="L9" s="65"/>
      <c r="M9" s="65"/>
      <c r="N9" s="65"/>
      <c r="O9" s="65"/>
      <c r="P9" s="65"/>
    </row>
    <row r="10" spans="1:16" ht="23.25" customHeight="1">
      <c r="A10" s="22" t="s">
        <v>245</v>
      </c>
      <c r="B10" s="22" t="s">
        <v>246</v>
      </c>
      <c r="C10" s="108" t="s">
        <v>243</v>
      </c>
      <c r="D10" s="109" t="s">
        <v>244</v>
      </c>
      <c r="E10" s="110">
        <v>1172160</v>
      </c>
      <c r="F10" s="110">
        <v>1172160</v>
      </c>
      <c r="G10" s="110"/>
      <c r="H10" s="80"/>
      <c r="I10" s="120">
        <v>0</v>
      </c>
      <c r="J10" s="65"/>
      <c r="K10" s="65"/>
      <c r="L10" s="65"/>
      <c r="M10" s="65"/>
      <c r="N10" s="65"/>
      <c r="O10" s="65"/>
      <c r="P10" s="65"/>
    </row>
    <row r="11" spans="1:16" ht="23.25" customHeight="1">
      <c r="A11" s="22" t="s">
        <v>247</v>
      </c>
      <c r="B11" s="22" t="s">
        <v>248</v>
      </c>
      <c r="C11" s="108" t="s">
        <v>241</v>
      </c>
      <c r="D11" s="109" t="s">
        <v>242</v>
      </c>
      <c r="E11" s="110">
        <v>15970</v>
      </c>
      <c r="F11" s="110">
        <v>15970</v>
      </c>
      <c r="G11" s="110"/>
      <c r="H11" s="80"/>
      <c r="I11" s="120">
        <v>0</v>
      </c>
      <c r="J11" s="65"/>
      <c r="K11" s="65"/>
      <c r="L11" s="65"/>
      <c r="M11" s="65"/>
      <c r="N11" s="65"/>
      <c r="O11" s="65"/>
      <c r="P11" s="65"/>
    </row>
    <row r="12" spans="1:16" ht="23.25" customHeight="1">
      <c r="A12" s="22" t="s">
        <v>247</v>
      </c>
      <c r="B12" s="22" t="s">
        <v>248</v>
      </c>
      <c r="C12" s="108" t="s">
        <v>243</v>
      </c>
      <c r="D12" s="109" t="s">
        <v>244</v>
      </c>
      <c r="E12" s="110">
        <v>210000</v>
      </c>
      <c r="F12" s="110">
        <v>210000</v>
      </c>
      <c r="G12" s="110"/>
      <c r="H12" s="80"/>
      <c r="I12" s="120">
        <v>0</v>
      </c>
      <c r="J12" s="65"/>
      <c r="K12" s="65"/>
      <c r="L12" s="65"/>
      <c r="M12" s="65"/>
      <c r="N12" s="65"/>
      <c r="O12" s="65"/>
      <c r="P12" s="65"/>
    </row>
    <row r="13" spans="1:16" ht="23.25" customHeight="1">
      <c r="A13" s="22" t="s">
        <v>249</v>
      </c>
      <c r="B13" s="22" t="s">
        <v>250</v>
      </c>
      <c r="C13" s="108" t="s">
        <v>251</v>
      </c>
      <c r="D13" s="109" t="s">
        <v>252</v>
      </c>
      <c r="E13" s="110">
        <v>420000</v>
      </c>
      <c r="F13" s="110">
        <v>420000</v>
      </c>
      <c r="G13" s="110"/>
      <c r="H13" s="80"/>
      <c r="I13" s="120">
        <v>0</v>
      </c>
      <c r="J13" s="65"/>
      <c r="K13" s="65"/>
      <c r="L13" s="65"/>
      <c r="M13" s="65"/>
      <c r="N13" s="65"/>
      <c r="O13" s="65"/>
      <c r="P13" s="65"/>
    </row>
    <row r="14" spans="1:16" ht="23.25" customHeight="1">
      <c r="A14" s="22" t="s">
        <v>253</v>
      </c>
      <c r="B14" s="22" t="s">
        <v>254</v>
      </c>
      <c r="C14" s="108" t="s">
        <v>255</v>
      </c>
      <c r="D14" s="109" t="s">
        <v>256</v>
      </c>
      <c r="E14" s="110">
        <v>802459</v>
      </c>
      <c r="F14" s="110">
        <v>802459</v>
      </c>
      <c r="G14" s="110"/>
      <c r="H14" s="80"/>
      <c r="I14" s="120">
        <v>0</v>
      </c>
      <c r="J14" s="65"/>
      <c r="K14" s="65"/>
      <c r="L14" s="65"/>
      <c r="M14" s="65"/>
      <c r="N14" s="65"/>
      <c r="O14" s="65"/>
      <c r="P14" s="65"/>
    </row>
    <row r="15" spans="1:16" ht="23.25" customHeight="1">
      <c r="A15" s="22" t="s">
        <v>257</v>
      </c>
      <c r="B15" s="22" t="s">
        <v>258</v>
      </c>
      <c r="C15" s="108" t="s">
        <v>255</v>
      </c>
      <c r="D15" s="109" t="s">
        <v>256</v>
      </c>
      <c r="E15" s="110">
        <v>446770</v>
      </c>
      <c r="F15" s="110">
        <v>446770</v>
      </c>
      <c r="G15" s="110"/>
      <c r="H15" s="80"/>
      <c r="I15" s="120">
        <v>0</v>
      </c>
      <c r="J15" s="65"/>
      <c r="K15" s="65"/>
      <c r="L15" s="65"/>
      <c r="M15" s="65"/>
      <c r="N15" s="65"/>
      <c r="O15" s="65"/>
      <c r="P15" s="65"/>
    </row>
    <row r="16" spans="1:16" ht="23.25" customHeight="1">
      <c r="A16" s="22" t="s">
        <v>259</v>
      </c>
      <c r="B16" s="22" t="s">
        <v>260</v>
      </c>
      <c r="C16" s="108"/>
      <c r="D16" s="109"/>
      <c r="E16" s="110">
        <v>18066</v>
      </c>
      <c r="F16" s="110">
        <v>78066</v>
      </c>
      <c r="G16" s="110"/>
      <c r="H16" s="80"/>
      <c r="I16" s="120">
        <v>0</v>
      </c>
      <c r="J16" s="65"/>
      <c r="K16" s="65"/>
      <c r="L16" s="65"/>
      <c r="M16" s="65"/>
      <c r="N16" s="65"/>
      <c r="O16" s="65"/>
      <c r="P16" s="65"/>
    </row>
    <row r="17" spans="1:16" ht="23.25" customHeight="1">
      <c r="A17" s="22" t="s">
        <v>259</v>
      </c>
      <c r="B17" s="22" t="s">
        <v>260</v>
      </c>
      <c r="C17" s="108" t="s">
        <v>255</v>
      </c>
      <c r="D17" s="109" t="s">
        <v>256</v>
      </c>
      <c r="E17" s="110">
        <v>355885</v>
      </c>
      <c r="F17" s="110">
        <v>355885</v>
      </c>
      <c r="G17" s="110"/>
      <c r="H17" s="80"/>
      <c r="I17" s="120">
        <v>0</v>
      </c>
      <c r="J17" s="65"/>
      <c r="K17" s="65"/>
      <c r="L17" s="65"/>
      <c r="M17" s="65"/>
      <c r="N17" s="65"/>
      <c r="O17" s="65"/>
      <c r="P17" s="65"/>
    </row>
    <row r="18" spans="1:16" ht="23.25" customHeight="1">
      <c r="A18" s="22" t="s">
        <v>261</v>
      </c>
      <c r="B18" s="22" t="s">
        <v>262</v>
      </c>
      <c r="C18" s="108" t="s">
        <v>255</v>
      </c>
      <c r="D18" s="109" t="s">
        <v>256</v>
      </c>
      <c r="E18" s="110">
        <v>18140</v>
      </c>
      <c r="F18" s="110">
        <v>18140</v>
      </c>
      <c r="G18" s="110"/>
      <c r="H18" s="80"/>
      <c r="I18" s="120">
        <v>0</v>
      </c>
      <c r="J18" s="65"/>
      <c r="K18" s="65"/>
      <c r="L18" s="65"/>
      <c r="M18" s="65"/>
      <c r="N18" s="65"/>
      <c r="O18" s="65"/>
      <c r="P18" s="65"/>
    </row>
    <row r="19" spans="1:16" ht="23.25" customHeight="1">
      <c r="A19" s="22" t="s">
        <v>263</v>
      </c>
      <c r="B19" s="22" t="s">
        <v>264</v>
      </c>
      <c r="C19" s="108" t="s">
        <v>265</v>
      </c>
      <c r="D19" s="109" t="s">
        <v>264</v>
      </c>
      <c r="E19" s="110">
        <v>570000</v>
      </c>
      <c r="F19" s="110">
        <v>570000</v>
      </c>
      <c r="G19" s="110"/>
      <c r="H19" s="80"/>
      <c r="I19" s="120">
        <v>0</v>
      </c>
      <c r="J19" s="65"/>
      <c r="K19" s="65"/>
      <c r="L19" s="65"/>
      <c r="M19" s="65"/>
      <c r="N19" s="65"/>
      <c r="O19" s="65"/>
      <c r="P19" s="65"/>
    </row>
    <row r="20" spans="1:16" ht="23.25" customHeight="1">
      <c r="A20" s="22" t="s">
        <v>266</v>
      </c>
      <c r="B20" s="22" t="s">
        <v>252</v>
      </c>
      <c r="C20" s="108" t="s">
        <v>251</v>
      </c>
      <c r="D20" s="109" t="s">
        <v>252</v>
      </c>
      <c r="E20" s="110">
        <v>316690</v>
      </c>
      <c r="F20" s="110">
        <v>316690</v>
      </c>
      <c r="G20" s="110"/>
      <c r="H20" s="80"/>
      <c r="I20" s="120">
        <v>0</v>
      </c>
      <c r="J20" s="65"/>
      <c r="K20" s="65"/>
      <c r="L20" s="65"/>
      <c r="M20" s="65"/>
      <c r="N20" s="65"/>
      <c r="O20" s="65"/>
      <c r="P20" s="65"/>
    </row>
    <row r="21" spans="1:16" ht="23.25" customHeight="1">
      <c r="A21" s="22" t="s">
        <v>266</v>
      </c>
      <c r="B21" s="22" t="s">
        <v>252</v>
      </c>
      <c r="C21" s="108" t="s">
        <v>241</v>
      </c>
      <c r="D21" s="109" t="s">
        <v>242</v>
      </c>
      <c r="E21" s="110">
        <v>3720</v>
      </c>
      <c r="F21" s="110">
        <v>3720</v>
      </c>
      <c r="G21" s="110"/>
      <c r="H21" s="80"/>
      <c r="I21" s="120">
        <v>0</v>
      </c>
    </row>
    <row r="22" spans="1:16" ht="23.25" customHeight="1">
      <c r="A22" s="22" t="s">
        <v>267</v>
      </c>
      <c r="B22" s="22" t="s">
        <v>268</v>
      </c>
      <c r="C22" s="108" t="s">
        <v>269</v>
      </c>
      <c r="D22" s="109" t="s">
        <v>270</v>
      </c>
      <c r="E22" s="110">
        <v>1253000</v>
      </c>
      <c r="F22" s="110"/>
      <c r="G22" s="110">
        <v>823000</v>
      </c>
      <c r="H22" s="80">
        <v>430000</v>
      </c>
      <c r="I22" s="120">
        <v>0</v>
      </c>
    </row>
    <row r="23" spans="1:16" ht="23.25" customHeight="1">
      <c r="A23" s="22" t="s">
        <v>271</v>
      </c>
      <c r="B23" s="22" t="s">
        <v>272</v>
      </c>
      <c r="C23" s="108" t="s">
        <v>273</v>
      </c>
      <c r="D23" s="109" t="s">
        <v>274</v>
      </c>
      <c r="E23" s="110">
        <v>685000</v>
      </c>
      <c r="F23" s="110"/>
      <c r="G23" s="110">
        <v>360000</v>
      </c>
      <c r="H23" s="80">
        <v>325000</v>
      </c>
      <c r="I23" s="120">
        <v>0</v>
      </c>
    </row>
    <row r="24" spans="1:16" ht="23.25" customHeight="1">
      <c r="A24" s="22" t="s">
        <v>271</v>
      </c>
      <c r="B24" s="22" t="s">
        <v>272</v>
      </c>
      <c r="C24" s="108" t="s">
        <v>275</v>
      </c>
      <c r="D24" s="109" t="s">
        <v>276</v>
      </c>
      <c r="E24" s="110">
        <v>25000</v>
      </c>
      <c r="F24" s="110"/>
      <c r="G24" s="110">
        <v>25000</v>
      </c>
      <c r="H24" s="80"/>
      <c r="I24" s="120">
        <v>0</v>
      </c>
    </row>
    <row r="25" spans="1:16" ht="23.25" customHeight="1">
      <c r="A25" s="22" t="s">
        <v>277</v>
      </c>
      <c r="B25" s="22" t="s">
        <v>278</v>
      </c>
      <c r="C25" s="108" t="s">
        <v>273</v>
      </c>
      <c r="D25" s="109" t="s">
        <v>274</v>
      </c>
      <c r="E25" s="110">
        <v>40000</v>
      </c>
      <c r="F25" s="110"/>
      <c r="G25" s="110"/>
      <c r="H25" s="80">
        <v>40000</v>
      </c>
      <c r="I25" s="120">
        <v>0</v>
      </c>
    </row>
    <row r="26" spans="1:16" ht="23.25" customHeight="1">
      <c r="A26" s="22" t="s">
        <v>279</v>
      </c>
      <c r="B26" s="22" t="s">
        <v>280</v>
      </c>
      <c r="C26" s="108" t="s">
        <v>281</v>
      </c>
      <c r="D26" s="109" t="s">
        <v>280</v>
      </c>
      <c r="E26" s="110">
        <v>45000</v>
      </c>
      <c r="F26" s="110"/>
      <c r="G26" s="110"/>
      <c r="H26" s="80">
        <v>45000</v>
      </c>
      <c r="I26" s="120">
        <v>0</v>
      </c>
    </row>
    <row r="27" spans="1:16" ht="23.25" customHeight="1">
      <c r="A27" s="22" t="s">
        <v>282</v>
      </c>
      <c r="B27" s="22" t="s">
        <v>283</v>
      </c>
      <c r="C27" s="108" t="s">
        <v>284</v>
      </c>
      <c r="D27" s="109" t="s">
        <v>283</v>
      </c>
      <c r="E27" s="110">
        <v>20000</v>
      </c>
      <c r="F27" s="110"/>
      <c r="G27" s="110"/>
      <c r="H27" s="80">
        <v>20000</v>
      </c>
      <c r="I27" s="120">
        <v>0</v>
      </c>
    </row>
    <row r="28" spans="1:16" ht="23.25" customHeight="1">
      <c r="A28" s="22" t="s">
        <v>285</v>
      </c>
      <c r="B28" s="22" t="s">
        <v>286</v>
      </c>
      <c r="C28" s="108" t="s">
        <v>273</v>
      </c>
      <c r="D28" s="109" t="s">
        <v>274</v>
      </c>
      <c r="E28" s="110">
        <v>438000</v>
      </c>
      <c r="F28" s="110"/>
      <c r="G28" s="110">
        <v>438000</v>
      </c>
      <c r="H28" s="80"/>
      <c r="I28" s="120">
        <v>0</v>
      </c>
    </row>
    <row r="29" spans="1:16" ht="23.25" customHeight="1">
      <c r="A29" s="22" t="s">
        <v>287</v>
      </c>
      <c r="B29" s="22" t="s">
        <v>288</v>
      </c>
      <c r="C29" s="108" t="s">
        <v>289</v>
      </c>
      <c r="D29" s="109" t="s">
        <v>290</v>
      </c>
      <c r="E29" s="110">
        <v>2967447</v>
      </c>
      <c r="F29" s="110">
        <v>251912</v>
      </c>
      <c r="G29" s="110"/>
      <c r="H29" s="80">
        <v>2715535</v>
      </c>
      <c r="I29" s="120">
        <v>0</v>
      </c>
    </row>
    <row r="30" spans="1:16" ht="23.25" customHeight="1">
      <c r="A30" s="22" t="s">
        <v>291</v>
      </c>
      <c r="B30" s="22" t="s">
        <v>292</v>
      </c>
      <c r="C30" s="108" t="s">
        <v>293</v>
      </c>
      <c r="D30" s="109" t="s">
        <v>294</v>
      </c>
      <c r="E30" s="110">
        <v>251912</v>
      </c>
      <c r="F30" s="110">
        <v>251912</v>
      </c>
      <c r="G30" s="110"/>
      <c r="H30" s="80"/>
      <c r="I30" s="120">
        <v>0</v>
      </c>
    </row>
    <row r="31" spans="1:16" ht="23.25" customHeight="1">
      <c r="A31" s="22" t="s">
        <v>295</v>
      </c>
      <c r="B31" s="22" t="s">
        <v>296</v>
      </c>
      <c r="C31" s="108" t="s">
        <v>297</v>
      </c>
      <c r="D31" s="109" t="s">
        <v>298</v>
      </c>
      <c r="E31" s="110">
        <v>2715535</v>
      </c>
      <c r="F31" s="110"/>
      <c r="G31" s="110"/>
      <c r="H31" s="80">
        <v>2715535</v>
      </c>
      <c r="I31" s="120">
        <v>0</v>
      </c>
    </row>
    <row r="32" spans="1:16" ht="23.25" customHeight="1">
      <c r="A32" s="22" t="s">
        <v>299</v>
      </c>
      <c r="B32" s="22" t="s">
        <v>300</v>
      </c>
      <c r="C32" s="108" t="s">
        <v>301</v>
      </c>
      <c r="D32" s="109" t="s">
        <v>300</v>
      </c>
      <c r="E32" s="110">
        <v>407152</v>
      </c>
      <c r="F32" s="110"/>
      <c r="G32" s="110"/>
      <c r="H32" s="80">
        <v>407152</v>
      </c>
      <c r="I32" s="120">
        <v>0</v>
      </c>
    </row>
    <row r="33" spans="1:9" ht="23.25" customHeight="1">
      <c r="A33" s="22" t="s">
        <v>302</v>
      </c>
      <c r="B33" s="22" t="s">
        <v>303</v>
      </c>
      <c r="C33" s="108" t="s">
        <v>304</v>
      </c>
      <c r="D33" s="109" t="s">
        <v>303</v>
      </c>
      <c r="E33" s="110">
        <v>407152</v>
      </c>
      <c r="F33" s="110"/>
      <c r="G33" s="110"/>
      <c r="H33" s="80">
        <v>407152</v>
      </c>
      <c r="I33" s="120">
        <v>0</v>
      </c>
    </row>
  </sheetData>
  <mergeCells count="1">
    <mergeCell ref="A2:I2"/>
  </mergeCells>
  <phoneticPr fontId="0" type="noConversion"/>
  <printOptions horizontalCentered="1"/>
  <pageMargins left="0.59055118110236204" right="0.59055118110236204" top="0.78740157480314998" bottom="0.70866139854971799" header="0" footer="0"/>
  <pageSetup paperSize="9" scale="7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showGridLines="0" showZeros="0" workbookViewId="0">
      <selection activeCell="A32" sqref="A32:XFD34"/>
    </sheetView>
  </sheetViews>
  <sheetFormatPr defaultColWidth="9.1640625" defaultRowHeight="12.75" customHeight="1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37.5" customWidth="1"/>
    <col min="7" max="13" width="8" customWidth="1"/>
    <col min="14" max="14" width="9.1640625" customWidth="1"/>
  </cols>
  <sheetData>
    <row r="1" spans="1:13" ht="18" customHeight="1">
      <c r="A1" s="100" t="s">
        <v>25</v>
      </c>
      <c r="B1" s="100"/>
      <c r="C1" s="101"/>
      <c r="D1" s="101"/>
      <c r="E1" s="101"/>
      <c r="F1" s="65"/>
      <c r="G1" s="65"/>
      <c r="H1" s="65"/>
      <c r="I1" s="65"/>
      <c r="J1" s="65"/>
      <c r="K1" s="65"/>
      <c r="L1" s="65"/>
      <c r="M1" s="65"/>
    </row>
    <row r="2" spans="1:13" ht="36" customHeight="1">
      <c r="A2" s="206" t="s">
        <v>305</v>
      </c>
      <c r="B2" s="206"/>
      <c r="C2" s="206"/>
      <c r="D2" s="206"/>
      <c r="E2" s="206"/>
      <c r="F2" s="206"/>
      <c r="G2" s="112"/>
      <c r="H2" s="112"/>
      <c r="I2" s="112"/>
      <c r="J2" s="112"/>
      <c r="K2" s="113"/>
      <c r="L2" s="113"/>
      <c r="M2" s="113"/>
    </row>
    <row r="3" spans="1:13" ht="15" customHeight="1">
      <c r="A3" s="102"/>
      <c r="B3" s="100"/>
      <c r="C3" s="102"/>
      <c r="D3" s="101"/>
      <c r="E3" s="101"/>
      <c r="F3" s="103" t="s">
        <v>165</v>
      </c>
      <c r="G3" s="64"/>
      <c r="H3" s="64"/>
      <c r="I3" s="64"/>
      <c r="J3" s="64"/>
      <c r="K3" s="64"/>
      <c r="L3" s="64"/>
      <c r="M3" s="64"/>
    </row>
    <row r="4" spans="1:13" ht="30" customHeight="1">
      <c r="A4" s="104" t="s">
        <v>166</v>
      </c>
      <c r="B4" s="104" t="s">
        <v>167</v>
      </c>
      <c r="C4" s="104" t="s">
        <v>168</v>
      </c>
      <c r="D4" s="114" t="s">
        <v>169</v>
      </c>
      <c r="E4" s="115" t="s">
        <v>170</v>
      </c>
      <c r="F4" s="107" t="s">
        <v>172</v>
      </c>
      <c r="G4" s="64"/>
      <c r="H4" s="64"/>
      <c r="I4" s="64"/>
      <c r="J4" s="64"/>
      <c r="K4" s="64"/>
      <c r="L4" s="64"/>
      <c r="M4" s="64"/>
    </row>
    <row r="5" spans="1:13" ht="23.25" customHeight="1">
      <c r="A5" s="108"/>
      <c r="B5" s="109" t="s">
        <v>133</v>
      </c>
      <c r="C5" s="110">
        <f>C6+C14+C23+C26+C32</f>
        <v>9119199</v>
      </c>
      <c r="D5" s="110">
        <v>8296199</v>
      </c>
      <c r="E5" s="80">
        <v>823000</v>
      </c>
      <c r="F5" s="111">
        <v>0</v>
      </c>
      <c r="G5" s="65"/>
      <c r="H5" s="65"/>
      <c r="I5" s="65"/>
      <c r="J5" s="65"/>
      <c r="K5" s="65"/>
      <c r="L5" s="65"/>
      <c r="M5" s="65"/>
    </row>
    <row r="6" spans="1:13" ht="23.25" customHeight="1">
      <c r="A6" s="108" t="s">
        <v>173</v>
      </c>
      <c r="B6" s="109" t="s">
        <v>174</v>
      </c>
      <c r="C6" s="110">
        <f>D6+E6</f>
        <v>6627304</v>
      </c>
      <c r="D6" s="110">
        <v>5804304</v>
      </c>
      <c r="E6" s="80">
        <v>823000</v>
      </c>
      <c r="F6" s="111">
        <v>0</v>
      </c>
      <c r="G6" s="65"/>
      <c r="H6" s="65"/>
      <c r="I6" s="65"/>
      <c r="J6" s="65"/>
      <c r="K6" s="65"/>
      <c r="L6" s="65"/>
      <c r="M6" s="65"/>
    </row>
    <row r="7" spans="1:13" ht="23.25" customHeight="1">
      <c r="A7" s="108" t="s">
        <v>175</v>
      </c>
      <c r="B7" s="109" t="s">
        <v>176</v>
      </c>
      <c r="C7" s="110">
        <v>45000</v>
      </c>
      <c r="D7" s="110"/>
      <c r="E7" s="80"/>
      <c r="F7" s="111">
        <v>0</v>
      </c>
      <c r="G7" s="65"/>
      <c r="H7" s="65"/>
      <c r="I7" s="65"/>
      <c r="J7" s="65"/>
      <c r="K7" s="65"/>
      <c r="L7" s="65"/>
      <c r="M7" s="65"/>
    </row>
    <row r="8" spans="1:13" ht="23.25" customHeight="1">
      <c r="A8" s="108" t="s">
        <v>177</v>
      </c>
      <c r="B8" s="109" t="s">
        <v>178</v>
      </c>
      <c r="C8" s="110">
        <v>45000</v>
      </c>
      <c r="D8" s="110"/>
      <c r="E8" s="80"/>
      <c r="F8" s="111">
        <v>0</v>
      </c>
      <c r="G8" s="65"/>
      <c r="H8" s="65"/>
      <c r="I8" s="65"/>
      <c r="J8" s="65"/>
      <c r="K8" s="65"/>
      <c r="L8" s="65"/>
      <c r="M8" s="65"/>
    </row>
    <row r="9" spans="1:13" ht="23.25" customHeight="1">
      <c r="A9" s="108" t="s">
        <v>179</v>
      </c>
      <c r="B9" s="109" t="s">
        <v>180</v>
      </c>
      <c r="C9" s="110">
        <f>D9+E9</f>
        <v>6207990</v>
      </c>
      <c r="D9" s="110">
        <v>5409990</v>
      </c>
      <c r="E9" s="80">
        <v>798000</v>
      </c>
      <c r="F9" s="111">
        <v>0</v>
      </c>
      <c r="G9" s="65"/>
      <c r="H9" s="65"/>
      <c r="I9" s="65"/>
      <c r="J9" s="65"/>
      <c r="K9" s="65"/>
      <c r="L9" s="65"/>
      <c r="M9" s="65"/>
    </row>
    <row r="10" spans="1:13" ht="23.25" customHeight="1">
      <c r="A10" s="108" t="s">
        <v>181</v>
      </c>
      <c r="B10" s="109" t="s">
        <v>182</v>
      </c>
      <c r="C10" s="110">
        <f>D10+E10</f>
        <v>4690390</v>
      </c>
      <c r="D10" s="110">
        <v>3892390</v>
      </c>
      <c r="E10" s="80">
        <v>798000</v>
      </c>
      <c r="F10" s="111">
        <v>0</v>
      </c>
      <c r="G10" s="65"/>
      <c r="H10" s="65"/>
      <c r="I10" s="65"/>
      <c r="J10" s="65"/>
      <c r="K10" s="65"/>
      <c r="L10" s="65"/>
      <c r="M10" s="65"/>
    </row>
    <row r="11" spans="1:13" ht="23.25" customHeight="1">
      <c r="A11" s="108" t="s">
        <v>183</v>
      </c>
      <c r="B11" s="109" t="s">
        <v>184</v>
      </c>
      <c r="C11" s="110">
        <v>1517600</v>
      </c>
      <c r="D11" s="110">
        <v>1517600</v>
      </c>
      <c r="E11" s="80"/>
      <c r="F11" s="111">
        <v>0</v>
      </c>
      <c r="G11" s="65"/>
      <c r="H11" s="65"/>
      <c r="I11" s="65"/>
      <c r="J11" s="65"/>
      <c r="K11" s="65"/>
      <c r="L11" s="65"/>
      <c r="M11" s="65"/>
    </row>
    <row r="12" spans="1:13" ht="23.25" customHeight="1">
      <c r="A12" s="108" t="s">
        <v>185</v>
      </c>
      <c r="B12" s="109" t="s">
        <v>186</v>
      </c>
      <c r="C12" s="110">
        <v>419314</v>
      </c>
      <c r="D12" s="110">
        <v>394314</v>
      </c>
      <c r="E12" s="80">
        <v>25000</v>
      </c>
      <c r="F12" s="111">
        <v>0</v>
      </c>
      <c r="G12" s="65"/>
      <c r="H12" s="65"/>
      <c r="I12" s="65"/>
      <c r="J12" s="65"/>
      <c r="K12" s="65"/>
      <c r="L12" s="65"/>
      <c r="M12" s="65"/>
    </row>
    <row r="13" spans="1:13" ht="23.25" customHeight="1">
      <c r="A13" s="108" t="s">
        <v>187</v>
      </c>
      <c r="B13" s="109" t="s">
        <v>182</v>
      </c>
      <c r="C13" s="110">
        <v>419314</v>
      </c>
      <c r="D13" s="110">
        <v>394314</v>
      </c>
      <c r="E13" s="80">
        <v>25000</v>
      </c>
      <c r="F13" s="111">
        <v>0</v>
      </c>
      <c r="G13" s="65"/>
      <c r="H13" s="65"/>
      <c r="I13" s="65"/>
      <c r="J13" s="65"/>
      <c r="K13" s="65"/>
      <c r="L13" s="65"/>
      <c r="M13" s="65"/>
    </row>
    <row r="14" spans="1:13" ht="23.25" customHeight="1">
      <c r="A14" s="108" t="s">
        <v>188</v>
      </c>
      <c r="B14" s="109" t="s">
        <v>189</v>
      </c>
      <c r="C14" s="110">
        <f>D14</f>
        <v>1414454</v>
      </c>
      <c r="D14" s="110">
        <v>1414454</v>
      </c>
      <c r="E14" s="80"/>
      <c r="F14" s="111">
        <v>0</v>
      </c>
      <c r="G14" s="65"/>
      <c r="H14" s="65"/>
      <c r="I14" s="65"/>
      <c r="J14" s="65"/>
      <c r="K14" s="65"/>
      <c r="L14" s="65"/>
      <c r="M14" s="65"/>
    </row>
    <row r="15" spans="1:13" ht="23.25" customHeight="1">
      <c r="A15" s="108" t="s">
        <v>190</v>
      </c>
      <c r="B15" s="109" t="s">
        <v>191</v>
      </c>
      <c r="C15" s="110">
        <v>232842</v>
      </c>
      <c r="D15" s="110"/>
      <c r="E15" s="80"/>
      <c r="F15" s="111">
        <v>0</v>
      </c>
      <c r="G15" s="65"/>
      <c r="H15" s="65"/>
      <c r="I15" s="65"/>
      <c r="J15" s="65"/>
      <c r="K15" s="65"/>
      <c r="L15" s="65"/>
      <c r="M15" s="65"/>
    </row>
    <row r="16" spans="1:13" ht="23.25" customHeight="1">
      <c r="A16" s="108" t="s">
        <v>192</v>
      </c>
      <c r="B16" s="109" t="s">
        <v>193</v>
      </c>
      <c r="C16" s="110">
        <v>232842</v>
      </c>
      <c r="D16" s="110"/>
      <c r="E16" s="80"/>
      <c r="F16" s="111">
        <v>0</v>
      </c>
      <c r="G16" s="65"/>
      <c r="H16" s="65"/>
      <c r="I16" s="65"/>
      <c r="J16" s="65"/>
      <c r="K16" s="65"/>
      <c r="L16" s="65"/>
      <c r="M16" s="65"/>
    </row>
    <row r="17" spans="1:13" ht="23.25" customHeight="1">
      <c r="A17" s="108" t="s">
        <v>194</v>
      </c>
      <c r="B17" s="109" t="s">
        <v>195</v>
      </c>
      <c r="C17" s="110">
        <v>1296032</v>
      </c>
      <c r="D17" s="110">
        <v>1296032</v>
      </c>
      <c r="E17" s="80"/>
      <c r="F17" s="111">
        <v>0</v>
      </c>
      <c r="G17" s="65"/>
      <c r="H17" s="65"/>
      <c r="I17" s="65"/>
      <c r="J17" s="65"/>
      <c r="K17" s="65"/>
      <c r="L17" s="65"/>
      <c r="M17" s="65"/>
    </row>
    <row r="18" spans="1:13" ht="23.25" customHeight="1">
      <c r="A18" s="108" t="s">
        <v>196</v>
      </c>
      <c r="B18" s="109" t="s">
        <v>197</v>
      </c>
      <c r="C18" s="110">
        <v>802459</v>
      </c>
      <c r="D18" s="110">
        <v>802459</v>
      </c>
      <c r="E18" s="80"/>
      <c r="F18" s="111">
        <v>0</v>
      </c>
      <c r="G18" s="65"/>
      <c r="H18" s="65"/>
      <c r="I18" s="65"/>
      <c r="J18" s="65"/>
      <c r="K18" s="65"/>
      <c r="L18" s="65"/>
      <c r="M18" s="65"/>
    </row>
    <row r="19" spans="1:13" ht="23.25" customHeight="1">
      <c r="A19" s="108" t="s">
        <v>198</v>
      </c>
      <c r="B19" s="109" t="s">
        <v>199</v>
      </c>
      <c r="C19" s="110">
        <v>446770</v>
      </c>
      <c r="D19" s="110">
        <v>446770</v>
      </c>
      <c r="E19" s="80"/>
      <c r="F19" s="111">
        <v>0</v>
      </c>
      <c r="G19" s="65"/>
      <c r="H19" s="65"/>
      <c r="I19" s="65"/>
      <c r="J19" s="65"/>
      <c r="K19" s="65"/>
      <c r="L19" s="65"/>
      <c r="M19" s="65"/>
    </row>
    <row r="20" spans="1:13" ht="23.25" customHeight="1">
      <c r="A20" s="108" t="s">
        <v>200</v>
      </c>
      <c r="B20" s="109" t="s">
        <v>201</v>
      </c>
      <c r="C20" s="110">
        <v>46803</v>
      </c>
      <c r="D20" s="110">
        <v>46803</v>
      </c>
      <c r="E20" s="80"/>
      <c r="F20" s="111">
        <v>0</v>
      </c>
      <c r="G20" s="65"/>
      <c r="H20" s="65"/>
      <c r="I20" s="65"/>
      <c r="J20" s="65"/>
      <c r="K20" s="65"/>
      <c r="L20" s="65"/>
      <c r="M20" s="65"/>
    </row>
    <row r="21" spans="1:13" ht="23.25" customHeight="1">
      <c r="A21" s="108" t="s">
        <v>202</v>
      </c>
      <c r="B21" s="109" t="s">
        <v>203</v>
      </c>
      <c r="C21" s="110">
        <v>118422</v>
      </c>
      <c r="D21" s="110">
        <v>118422</v>
      </c>
      <c r="E21" s="80"/>
      <c r="F21" s="111">
        <v>0</v>
      </c>
      <c r="G21" s="65"/>
      <c r="H21" s="65"/>
      <c r="I21" s="65"/>
      <c r="J21" s="65"/>
      <c r="K21" s="65"/>
      <c r="L21" s="65"/>
      <c r="M21" s="65"/>
    </row>
    <row r="22" spans="1:13" ht="24" customHeight="1">
      <c r="A22" s="108" t="s">
        <v>204</v>
      </c>
      <c r="B22" s="109" t="s">
        <v>205</v>
      </c>
      <c r="C22" s="110">
        <v>118422</v>
      </c>
      <c r="D22" s="110">
        <v>118422</v>
      </c>
      <c r="E22" s="80"/>
      <c r="F22" s="60"/>
    </row>
    <row r="23" spans="1:13" ht="24" customHeight="1">
      <c r="A23" s="108" t="s">
        <v>206</v>
      </c>
      <c r="B23" s="109" t="s">
        <v>207</v>
      </c>
      <c r="C23" s="110">
        <v>373951</v>
      </c>
      <c r="D23" s="110">
        <v>373951</v>
      </c>
      <c r="E23" s="80"/>
      <c r="F23" s="60"/>
    </row>
    <row r="24" spans="1:13" ht="24" customHeight="1">
      <c r="A24" s="108" t="s">
        <v>208</v>
      </c>
      <c r="B24" s="109" t="s">
        <v>209</v>
      </c>
      <c r="C24" s="110">
        <v>373951</v>
      </c>
      <c r="D24" s="110">
        <v>373951</v>
      </c>
      <c r="E24" s="80"/>
      <c r="F24" s="60"/>
    </row>
    <row r="25" spans="1:13" ht="24" customHeight="1">
      <c r="A25" s="108" t="s">
        <v>210</v>
      </c>
      <c r="B25" s="109" t="s">
        <v>211</v>
      </c>
      <c r="C25" s="110">
        <v>373951</v>
      </c>
      <c r="D25" s="110">
        <v>373951</v>
      </c>
      <c r="E25" s="80"/>
      <c r="F25" s="60"/>
    </row>
    <row r="26" spans="1:13" ht="24" customHeight="1">
      <c r="A26" s="108" t="s">
        <v>212</v>
      </c>
      <c r="B26" s="109" t="s">
        <v>213</v>
      </c>
      <c r="C26" s="110">
        <f>D26</f>
        <v>133490</v>
      </c>
      <c r="D26" s="110">
        <v>133490</v>
      </c>
      <c r="E26" s="80"/>
      <c r="F26" s="60"/>
    </row>
    <row r="27" spans="1:13" ht="24" customHeight="1">
      <c r="A27" s="108" t="s">
        <v>214</v>
      </c>
      <c r="B27" s="109" t="s">
        <v>215</v>
      </c>
      <c r="C27" s="110">
        <f>D27</f>
        <v>34000</v>
      </c>
      <c r="D27" s="110">
        <v>34000</v>
      </c>
      <c r="E27" s="80"/>
      <c r="F27" s="60"/>
    </row>
    <row r="28" spans="1:13" ht="24" customHeight="1">
      <c r="A28" s="108" t="s">
        <v>216</v>
      </c>
      <c r="B28" s="109" t="s">
        <v>217</v>
      </c>
      <c r="C28" s="110">
        <f>D28</f>
        <v>34000</v>
      </c>
      <c r="D28" s="110">
        <v>34000</v>
      </c>
      <c r="E28" s="80"/>
      <c r="F28" s="60"/>
    </row>
    <row r="29" spans="1:13" ht="24" customHeight="1">
      <c r="A29" s="108" t="s">
        <v>218</v>
      </c>
      <c r="B29" s="109" t="s">
        <v>219</v>
      </c>
      <c r="C29" s="110"/>
      <c r="D29" s="110"/>
      <c r="E29" s="80"/>
      <c r="F29" s="60"/>
    </row>
    <row r="30" spans="1:13" ht="24" customHeight="1">
      <c r="A30" s="108" t="s">
        <v>220</v>
      </c>
      <c r="B30" s="109" t="s">
        <v>221</v>
      </c>
      <c r="C30" s="110">
        <f>D30</f>
        <v>99490</v>
      </c>
      <c r="D30" s="110">
        <v>99490</v>
      </c>
      <c r="E30" s="80"/>
      <c r="F30" s="60"/>
    </row>
    <row r="31" spans="1:13" ht="24" customHeight="1">
      <c r="A31" s="116" t="s">
        <v>222</v>
      </c>
      <c r="B31" s="117" t="s">
        <v>223</v>
      </c>
      <c r="C31" s="118">
        <f>D31</f>
        <v>99490</v>
      </c>
      <c r="D31" s="118">
        <v>99490</v>
      </c>
      <c r="E31" s="118"/>
      <c r="F31" s="60"/>
    </row>
    <row r="32" spans="1:13" ht="21" customHeight="1">
      <c r="A32" s="116" t="s">
        <v>224</v>
      </c>
      <c r="B32" s="117" t="s">
        <v>225</v>
      </c>
      <c r="C32" s="118">
        <v>570000</v>
      </c>
      <c r="D32" s="118">
        <v>570000</v>
      </c>
      <c r="E32" s="118"/>
      <c r="F32" s="60"/>
    </row>
    <row r="33" spans="1:6" ht="21" customHeight="1">
      <c r="A33" s="116" t="s">
        <v>226</v>
      </c>
      <c r="B33" s="117" t="s">
        <v>227</v>
      </c>
      <c r="C33" s="118">
        <v>570000</v>
      </c>
      <c r="D33" s="118">
        <v>570000</v>
      </c>
      <c r="E33" s="118"/>
      <c r="F33" s="60"/>
    </row>
    <row r="34" spans="1:6" ht="21" customHeight="1">
      <c r="A34" s="116" t="s">
        <v>228</v>
      </c>
      <c r="B34" s="117" t="s">
        <v>229</v>
      </c>
      <c r="C34" s="118">
        <v>570000</v>
      </c>
      <c r="D34" s="118">
        <v>570000</v>
      </c>
      <c r="E34" s="118"/>
      <c r="F34" s="60"/>
    </row>
  </sheetData>
  <mergeCells count="1">
    <mergeCell ref="A2:F2"/>
  </mergeCells>
  <phoneticPr fontId="0" type="noConversion"/>
  <printOptions horizontalCentered="1"/>
  <pageMargins left="0.59055118110236204" right="0.59055118110236204" top="0.78740157480314998" bottom="0.70866139854971799" header="0" footer="0"/>
  <pageSetup paperSize="9" scale="98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3"/>
  <sheetViews>
    <sheetView showGridLines="0" showZeros="0" topLeftCell="A19" workbookViewId="0">
      <selection activeCell="D41" sqref="D41"/>
    </sheetView>
  </sheetViews>
  <sheetFormatPr defaultColWidth="9.1640625" defaultRowHeight="12.75" customHeight="1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  <col min="16" max="16" width="9.1640625" customWidth="1"/>
  </cols>
  <sheetData>
    <row r="1" spans="1:15" ht="18" customHeight="1">
      <c r="A1" s="100" t="s">
        <v>27</v>
      </c>
      <c r="D1" s="100"/>
      <c r="E1" s="101"/>
      <c r="F1" s="101"/>
      <c r="G1" s="101"/>
      <c r="H1" s="65"/>
      <c r="I1" s="65"/>
      <c r="J1" s="65"/>
      <c r="K1" s="65"/>
      <c r="L1" s="65"/>
      <c r="M1" s="65"/>
      <c r="N1" s="65"/>
      <c r="O1" s="65"/>
    </row>
    <row r="2" spans="1:15" ht="36" customHeight="1">
      <c r="A2" s="206" t="s">
        <v>306</v>
      </c>
      <c r="B2" s="206"/>
      <c r="C2" s="206"/>
      <c r="D2" s="206"/>
      <c r="E2" s="206"/>
      <c r="F2" s="206"/>
      <c r="G2" s="206"/>
      <c r="H2" s="206"/>
      <c r="I2" s="112"/>
      <c r="J2" s="112"/>
      <c r="K2" s="112"/>
      <c r="L2" s="112"/>
      <c r="M2" s="113"/>
      <c r="N2" s="113"/>
      <c r="O2" s="113"/>
    </row>
    <row r="3" spans="1:15" ht="15" customHeight="1">
      <c r="C3" s="102"/>
      <c r="D3" s="100"/>
      <c r="E3" s="102"/>
      <c r="F3" s="101"/>
      <c r="H3" s="103" t="s">
        <v>165</v>
      </c>
      <c r="I3" s="64"/>
      <c r="J3" s="64"/>
      <c r="K3" s="64"/>
      <c r="L3" s="64"/>
      <c r="M3" s="64"/>
      <c r="N3" s="64"/>
      <c r="O3" s="64"/>
    </row>
    <row r="4" spans="1:15" ht="30" customHeight="1">
      <c r="A4" s="20" t="s">
        <v>231</v>
      </c>
      <c r="B4" s="20" t="s">
        <v>232</v>
      </c>
      <c r="C4" s="104" t="s">
        <v>233</v>
      </c>
      <c r="D4" s="104" t="s">
        <v>234</v>
      </c>
      <c r="E4" s="104" t="s">
        <v>168</v>
      </c>
      <c r="F4" s="105" t="s">
        <v>169</v>
      </c>
      <c r="G4" s="106" t="s">
        <v>170</v>
      </c>
      <c r="H4" s="107" t="s">
        <v>172</v>
      </c>
      <c r="I4" s="64"/>
      <c r="J4" s="64"/>
      <c r="K4" s="64"/>
      <c r="L4" s="64"/>
      <c r="M4" s="64"/>
      <c r="N4" s="64"/>
      <c r="O4" s="64"/>
    </row>
    <row r="5" spans="1:15" ht="23.25" customHeight="1">
      <c r="A5" s="22"/>
      <c r="B5" s="22" t="s">
        <v>133</v>
      </c>
      <c r="C5" s="108"/>
      <c r="D5" s="109"/>
      <c r="E5" s="80">
        <f>F5+G5</f>
        <v>9119199</v>
      </c>
      <c r="F5" s="110">
        <v>8296199</v>
      </c>
      <c r="G5" s="110">
        <f>G22</f>
        <v>823000</v>
      </c>
      <c r="H5" s="111">
        <v>0</v>
      </c>
      <c r="I5" s="65"/>
      <c r="J5" s="65"/>
      <c r="K5" s="65"/>
      <c r="L5" s="65"/>
      <c r="M5" s="65"/>
      <c r="N5" s="65"/>
      <c r="O5" s="65"/>
    </row>
    <row r="6" spans="1:15" ht="23.25" customHeight="1">
      <c r="A6" s="22" t="s">
        <v>235</v>
      </c>
      <c r="B6" s="22" t="s">
        <v>236</v>
      </c>
      <c r="C6" s="108" t="s">
        <v>237</v>
      </c>
      <c r="D6" s="109" t="s">
        <v>238</v>
      </c>
      <c r="E6" s="80">
        <f t="shared" ref="E6:E25" si="0">F6</f>
        <v>8044287</v>
      </c>
      <c r="F6" s="110">
        <v>8044287</v>
      </c>
      <c r="G6" s="110"/>
      <c r="H6" s="111">
        <v>0</v>
      </c>
      <c r="I6" s="65"/>
      <c r="J6" s="65"/>
      <c r="K6" s="65"/>
      <c r="L6" s="65"/>
      <c r="M6" s="65"/>
      <c r="N6" s="65"/>
      <c r="O6" s="65"/>
    </row>
    <row r="7" spans="1:15" ht="23.25" customHeight="1">
      <c r="A7" s="22" t="s">
        <v>239</v>
      </c>
      <c r="B7" s="22" t="s">
        <v>240</v>
      </c>
      <c r="C7" s="108" t="s">
        <v>241</v>
      </c>
      <c r="D7" s="109" t="s">
        <v>242</v>
      </c>
      <c r="E7" s="80">
        <f t="shared" si="0"/>
        <v>282744</v>
      </c>
      <c r="F7" s="110">
        <v>282744</v>
      </c>
      <c r="G7" s="110"/>
      <c r="H7" s="111">
        <v>0</v>
      </c>
      <c r="I7" s="65"/>
      <c r="J7" s="65"/>
      <c r="K7" s="65"/>
      <c r="L7" s="65"/>
      <c r="M7" s="65"/>
      <c r="N7" s="65"/>
      <c r="O7" s="65"/>
    </row>
    <row r="8" spans="1:15" ht="23.25" customHeight="1">
      <c r="A8" s="22" t="s">
        <v>239</v>
      </c>
      <c r="B8" s="22" t="s">
        <v>240</v>
      </c>
      <c r="C8" s="108" t="s">
        <v>243</v>
      </c>
      <c r="D8" s="109" t="s">
        <v>244</v>
      </c>
      <c r="E8" s="80">
        <f t="shared" si="0"/>
        <v>3319803</v>
      </c>
      <c r="F8" s="110">
        <v>3319803</v>
      </c>
      <c r="G8" s="110"/>
      <c r="H8" s="111">
        <v>0</v>
      </c>
      <c r="I8" s="65"/>
      <c r="J8" s="65"/>
      <c r="K8" s="65"/>
      <c r="L8" s="65"/>
      <c r="M8" s="65"/>
      <c r="N8" s="65"/>
      <c r="O8" s="65"/>
    </row>
    <row r="9" spans="1:15" ht="23.25" customHeight="1">
      <c r="A9" s="22" t="s">
        <v>245</v>
      </c>
      <c r="B9" s="22" t="s">
        <v>246</v>
      </c>
      <c r="C9" s="108" t="s">
        <v>241</v>
      </c>
      <c r="D9" s="109" t="s">
        <v>242</v>
      </c>
      <c r="E9" s="80">
        <f t="shared" si="0"/>
        <v>91880</v>
      </c>
      <c r="F9" s="110">
        <v>91880</v>
      </c>
      <c r="G9" s="110"/>
      <c r="H9" s="111">
        <v>0</v>
      </c>
      <c r="I9" s="65"/>
      <c r="J9" s="65"/>
      <c r="K9" s="65"/>
      <c r="L9" s="65"/>
      <c r="M9" s="65"/>
      <c r="N9" s="65"/>
      <c r="O9" s="65"/>
    </row>
    <row r="10" spans="1:15" ht="23.25" customHeight="1">
      <c r="A10" s="22" t="s">
        <v>245</v>
      </c>
      <c r="B10" s="22" t="s">
        <v>246</v>
      </c>
      <c r="C10" s="108" t="s">
        <v>243</v>
      </c>
      <c r="D10" s="109" t="s">
        <v>244</v>
      </c>
      <c r="E10" s="80">
        <f t="shared" si="0"/>
        <v>1172160</v>
      </c>
      <c r="F10" s="110">
        <v>1172160</v>
      </c>
      <c r="G10" s="110"/>
      <c r="H10" s="111">
        <v>0</v>
      </c>
      <c r="I10" s="65"/>
      <c r="J10" s="65"/>
      <c r="K10" s="65"/>
      <c r="L10" s="65"/>
      <c r="M10" s="65"/>
      <c r="N10" s="65"/>
      <c r="O10" s="65"/>
    </row>
    <row r="11" spans="1:15" ht="23.25" customHeight="1">
      <c r="A11" s="22" t="s">
        <v>247</v>
      </c>
      <c r="B11" s="22" t="s">
        <v>248</v>
      </c>
      <c r="C11" s="108" t="s">
        <v>241</v>
      </c>
      <c r="D11" s="109" t="s">
        <v>242</v>
      </c>
      <c r="E11" s="80">
        <f t="shared" si="0"/>
        <v>15970</v>
      </c>
      <c r="F11" s="110">
        <v>15970</v>
      </c>
      <c r="G11" s="110"/>
      <c r="H11" s="111">
        <v>0</v>
      </c>
      <c r="I11" s="65"/>
      <c r="J11" s="65"/>
      <c r="K11" s="65"/>
      <c r="L11" s="65"/>
      <c r="M11" s="65"/>
      <c r="N11" s="65"/>
      <c r="O11" s="65"/>
    </row>
    <row r="12" spans="1:15" ht="23.25" customHeight="1">
      <c r="A12" s="22" t="s">
        <v>247</v>
      </c>
      <c r="B12" s="22" t="s">
        <v>248</v>
      </c>
      <c r="C12" s="108" t="s">
        <v>243</v>
      </c>
      <c r="D12" s="109" t="s">
        <v>244</v>
      </c>
      <c r="E12" s="80">
        <f t="shared" si="0"/>
        <v>210000</v>
      </c>
      <c r="F12" s="110">
        <v>210000</v>
      </c>
      <c r="G12" s="110"/>
      <c r="H12" s="111">
        <v>0</v>
      </c>
      <c r="I12" s="65"/>
      <c r="J12" s="65"/>
      <c r="K12" s="65"/>
      <c r="L12" s="65"/>
      <c r="M12" s="65"/>
      <c r="N12" s="65"/>
      <c r="O12" s="65"/>
    </row>
    <row r="13" spans="1:15" ht="23.25" customHeight="1">
      <c r="A13" s="22" t="s">
        <v>249</v>
      </c>
      <c r="B13" s="22" t="s">
        <v>250</v>
      </c>
      <c r="C13" s="108" t="s">
        <v>251</v>
      </c>
      <c r="D13" s="109" t="s">
        <v>252</v>
      </c>
      <c r="E13" s="80">
        <f t="shared" si="0"/>
        <v>420000</v>
      </c>
      <c r="F13" s="110">
        <v>420000</v>
      </c>
      <c r="G13" s="110"/>
      <c r="H13" s="111">
        <v>0</v>
      </c>
      <c r="I13" s="65"/>
      <c r="J13" s="65"/>
      <c r="K13" s="65"/>
      <c r="L13" s="65"/>
      <c r="M13" s="65"/>
      <c r="N13" s="65"/>
      <c r="O13" s="65"/>
    </row>
    <row r="14" spans="1:15" ht="23.25" customHeight="1">
      <c r="A14" s="22" t="s">
        <v>253</v>
      </c>
      <c r="B14" s="22" t="s">
        <v>254</v>
      </c>
      <c r="C14" s="108" t="s">
        <v>255</v>
      </c>
      <c r="D14" s="109" t="s">
        <v>256</v>
      </c>
      <c r="E14" s="80">
        <f t="shared" si="0"/>
        <v>802459</v>
      </c>
      <c r="F14" s="110">
        <v>802459</v>
      </c>
      <c r="G14" s="110"/>
      <c r="H14" s="111">
        <v>0</v>
      </c>
      <c r="I14" s="65"/>
      <c r="J14" s="65"/>
      <c r="K14" s="65"/>
      <c r="L14" s="65"/>
      <c r="M14" s="65"/>
      <c r="N14" s="65"/>
      <c r="O14" s="65"/>
    </row>
    <row r="15" spans="1:15" ht="23.25" customHeight="1">
      <c r="A15" s="22" t="s">
        <v>257</v>
      </c>
      <c r="B15" s="22" t="s">
        <v>258</v>
      </c>
      <c r="C15" s="108" t="s">
        <v>255</v>
      </c>
      <c r="D15" s="109" t="s">
        <v>256</v>
      </c>
      <c r="E15" s="80">
        <f t="shared" si="0"/>
        <v>446770</v>
      </c>
      <c r="F15" s="110">
        <v>446770</v>
      </c>
      <c r="G15" s="110"/>
      <c r="H15" s="111">
        <v>0</v>
      </c>
      <c r="I15" s="65"/>
      <c r="J15" s="65"/>
      <c r="K15" s="65"/>
      <c r="L15" s="65"/>
      <c r="M15" s="65"/>
      <c r="N15" s="65"/>
      <c r="O15" s="65"/>
    </row>
    <row r="16" spans="1:15" ht="23.25" customHeight="1">
      <c r="A16" s="22" t="s">
        <v>259</v>
      </c>
      <c r="B16" s="22" t="s">
        <v>260</v>
      </c>
      <c r="C16" s="108"/>
      <c r="D16" s="109"/>
      <c r="E16" s="80">
        <f t="shared" si="0"/>
        <v>78066</v>
      </c>
      <c r="F16" s="110">
        <v>78066</v>
      </c>
      <c r="G16" s="110"/>
      <c r="H16" s="111">
        <v>0</v>
      </c>
      <c r="I16" s="65"/>
      <c r="J16" s="65"/>
      <c r="K16" s="65"/>
      <c r="L16" s="65"/>
      <c r="M16" s="65"/>
      <c r="N16" s="65"/>
      <c r="O16" s="65"/>
    </row>
    <row r="17" spans="1:15" ht="23.25" customHeight="1">
      <c r="A17" s="22" t="s">
        <v>259</v>
      </c>
      <c r="B17" s="22" t="s">
        <v>260</v>
      </c>
      <c r="C17" s="108" t="s">
        <v>255</v>
      </c>
      <c r="D17" s="109" t="s">
        <v>256</v>
      </c>
      <c r="E17" s="80">
        <f t="shared" si="0"/>
        <v>355885</v>
      </c>
      <c r="F17" s="110">
        <v>355885</v>
      </c>
      <c r="G17" s="110"/>
      <c r="H17" s="111">
        <v>0</v>
      </c>
      <c r="I17" s="65"/>
      <c r="J17" s="65"/>
      <c r="K17" s="65"/>
      <c r="L17" s="65"/>
      <c r="M17" s="65"/>
      <c r="N17" s="65"/>
      <c r="O17" s="65"/>
    </row>
    <row r="18" spans="1:15" ht="23.25" customHeight="1">
      <c r="A18" s="22" t="s">
        <v>261</v>
      </c>
      <c r="B18" s="22" t="s">
        <v>262</v>
      </c>
      <c r="C18" s="108" t="s">
        <v>255</v>
      </c>
      <c r="D18" s="109" t="s">
        <v>256</v>
      </c>
      <c r="E18" s="80">
        <f t="shared" si="0"/>
        <v>18140</v>
      </c>
      <c r="F18" s="110">
        <v>18140</v>
      </c>
      <c r="G18" s="110"/>
      <c r="H18" s="111">
        <v>0</v>
      </c>
      <c r="I18" s="65"/>
      <c r="J18" s="65"/>
      <c r="K18" s="65"/>
      <c r="L18" s="65"/>
      <c r="M18" s="65"/>
      <c r="N18" s="65"/>
      <c r="O18" s="65"/>
    </row>
    <row r="19" spans="1:15" ht="23.25" customHeight="1">
      <c r="A19" s="22" t="s">
        <v>263</v>
      </c>
      <c r="B19" s="22" t="s">
        <v>264</v>
      </c>
      <c r="C19" s="108" t="s">
        <v>265</v>
      </c>
      <c r="D19" s="109" t="s">
        <v>264</v>
      </c>
      <c r="E19" s="80">
        <f t="shared" si="0"/>
        <v>570000</v>
      </c>
      <c r="F19" s="110">
        <v>570000</v>
      </c>
      <c r="G19" s="110"/>
      <c r="H19" s="111">
        <v>0</v>
      </c>
      <c r="I19" s="65"/>
      <c r="J19" s="65"/>
      <c r="K19" s="65"/>
      <c r="L19" s="65"/>
      <c r="M19" s="65"/>
      <c r="N19" s="65"/>
      <c r="O19" s="65"/>
    </row>
    <row r="20" spans="1:15" ht="23.25" customHeight="1">
      <c r="A20" s="22" t="s">
        <v>266</v>
      </c>
      <c r="B20" s="22" t="s">
        <v>252</v>
      </c>
      <c r="C20" s="108" t="s">
        <v>251</v>
      </c>
      <c r="D20" s="109" t="s">
        <v>252</v>
      </c>
      <c r="E20" s="80">
        <f t="shared" si="0"/>
        <v>316690</v>
      </c>
      <c r="F20" s="110">
        <v>316690</v>
      </c>
      <c r="G20" s="110"/>
      <c r="H20" s="111">
        <v>0</v>
      </c>
      <c r="I20" s="65"/>
      <c r="J20" s="65"/>
      <c r="K20" s="65"/>
      <c r="L20" s="65"/>
      <c r="M20" s="65"/>
      <c r="N20" s="65"/>
      <c r="O20" s="65"/>
    </row>
    <row r="21" spans="1:15" ht="23.25" customHeight="1">
      <c r="A21" s="22" t="s">
        <v>266</v>
      </c>
      <c r="B21" s="22" t="s">
        <v>252</v>
      </c>
      <c r="C21" s="108" t="s">
        <v>241</v>
      </c>
      <c r="D21" s="109" t="s">
        <v>242</v>
      </c>
      <c r="E21" s="80">
        <f t="shared" si="0"/>
        <v>3720</v>
      </c>
      <c r="F21" s="110">
        <v>3720</v>
      </c>
      <c r="G21" s="110"/>
      <c r="H21" s="111">
        <v>0</v>
      </c>
    </row>
    <row r="22" spans="1:15" ht="23.25" customHeight="1">
      <c r="A22" s="22" t="s">
        <v>267</v>
      </c>
      <c r="B22" s="22" t="s">
        <v>268</v>
      </c>
      <c r="C22" s="108" t="s">
        <v>269</v>
      </c>
      <c r="D22" s="109" t="s">
        <v>270</v>
      </c>
      <c r="E22" s="80">
        <f t="shared" si="0"/>
        <v>0</v>
      </c>
      <c r="F22" s="110"/>
      <c r="G22" s="110">
        <v>823000</v>
      </c>
      <c r="H22" s="111">
        <v>0</v>
      </c>
    </row>
    <row r="23" spans="1:15" ht="23.25" customHeight="1">
      <c r="A23" s="22" t="s">
        <v>271</v>
      </c>
      <c r="B23" s="22" t="s">
        <v>272</v>
      </c>
      <c r="C23" s="108" t="s">
        <v>273</v>
      </c>
      <c r="D23" s="109" t="s">
        <v>274</v>
      </c>
      <c r="E23" s="80">
        <f t="shared" si="0"/>
        <v>0</v>
      </c>
      <c r="F23" s="110"/>
      <c r="G23" s="110">
        <v>360000</v>
      </c>
      <c r="H23" s="111">
        <v>0</v>
      </c>
    </row>
    <row r="24" spans="1:15" ht="23.25" customHeight="1">
      <c r="A24" s="22" t="s">
        <v>271</v>
      </c>
      <c r="B24" s="22" t="s">
        <v>272</v>
      </c>
      <c r="C24" s="108" t="s">
        <v>275</v>
      </c>
      <c r="D24" s="109" t="s">
        <v>276</v>
      </c>
      <c r="E24" s="80">
        <f t="shared" si="0"/>
        <v>0</v>
      </c>
      <c r="F24" s="110"/>
      <c r="G24" s="110">
        <v>25000</v>
      </c>
      <c r="H24" s="111">
        <v>0</v>
      </c>
    </row>
    <row r="25" spans="1:15" ht="23.25" customHeight="1">
      <c r="A25" s="22" t="s">
        <v>277</v>
      </c>
      <c r="B25" s="22" t="s">
        <v>278</v>
      </c>
      <c r="C25" s="108" t="s">
        <v>273</v>
      </c>
      <c r="D25" s="109" t="s">
        <v>274</v>
      </c>
      <c r="E25" s="80">
        <f t="shared" si="0"/>
        <v>0</v>
      </c>
      <c r="F25" s="110"/>
      <c r="G25" s="110"/>
      <c r="H25" s="111">
        <v>0</v>
      </c>
    </row>
    <row r="26" spans="1:15" ht="23.25" customHeight="1">
      <c r="A26" s="22" t="s">
        <v>279</v>
      </c>
      <c r="B26" s="22" t="s">
        <v>280</v>
      </c>
      <c r="C26" s="108" t="s">
        <v>281</v>
      </c>
      <c r="D26" s="109" t="s">
        <v>280</v>
      </c>
      <c r="E26" s="80">
        <f>G26</f>
        <v>0</v>
      </c>
      <c r="F26" s="110"/>
      <c r="G26" s="110"/>
      <c r="H26" s="111">
        <v>0</v>
      </c>
    </row>
    <row r="27" spans="1:15" ht="23.25" customHeight="1">
      <c r="A27" s="22" t="s">
        <v>282</v>
      </c>
      <c r="B27" s="22" t="s">
        <v>283</v>
      </c>
      <c r="C27" s="108" t="s">
        <v>284</v>
      </c>
      <c r="D27" s="109" t="s">
        <v>283</v>
      </c>
      <c r="E27" s="80">
        <f>G27</f>
        <v>0</v>
      </c>
      <c r="F27" s="110"/>
      <c r="G27" s="110"/>
      <c r="H27" s="111">
        <v>0</v>
      </c>
    </row>
    <row r="28" spans="1:15" ht="23.25" customHeight="1">
      <c r="A28" s="22" t="s">
        <v>285</v>
      </c>
      <c r="B28" s="22" t="s">
        <v>286</v>
      </c>
      <c r="C28" s="108" t="s">
        <v>273</v>
      </c>
      <c r="D28" s="109" t="s">
        <v>274</v>
      </c>
      <c r="E28" s="80">
        <f>G28</f>
        <v>438000</v>
      </c>
      <c r="F28" s="110"/>
      <c r="G28" s="110">
        <v>438000</v>
      </c>
      <c r="H28" s="111">
        <v>0</v>
      </c>
    </row>
    <row r="29" spans="1:15" ht="23.25" customHeight="1">
      <c r="A29" s="22" t="s">
        <v>287</v>
      </c>
      <c r="B29" s="22" t="s">
        <v>288</v>
      </c>
      <c r="C29" s="108" t="s">
        <v>289</v>
      </c>
      <c r="D29" s="109" t="s">
        <v>290</v>
      </c>
      <c r="E29" s="80"/>
      <c r="F29" s="110">
        <v>251912</v>
      </c>
      <c r="G29" s="110"/>
      <c r="H29" s="111">
        <v>0</v>
      </c>
    </row>
    <row r="30" spans="1:15" ht="23.25" customHeight="1">
      <c r="A30" s="22" t="s">
        <v>291</v>
      </c>
      <c r="B30" s="22" t="s">
        <v>292</v>
      </c>
      <c r="C30" s="108" t="s">
        <v>293</v>
      </c>
      <c r="D30" s="109" t="s">
        <v>294</v>
      </c>
      <c r="E30" s="80"/>
      <c r="F30" s="110">
        <v>251912</v>
      </c>
      <c r="G30" s="110"/>
      <c r="H30" s="111">
        <v>0</v>
      </c>
    </row>
    <row r="31" spans="1:15" ht="23.25" customHeight="1">
      <c r="A31" s="22" t="s">
        <v>295</v>
      </c>
      <c r="B31" s="22" t="s">
        <v>296</v>
      </c>
      <c r="C31" s="108" t="s">
        <v>297</v>
      </c>
      <c r="D31" s="109" t="s">
        <v>298</v>
      </c>
      <c r="E31" s="80"/>
      <c r="F31" s="110"/>
      <c r="G31" s="110"/>
      <c r="H31" s="111">
        <v>0</v>
      </c>
    </row>
    <row r="32" spans="1:15" ht="23.25" customHeight="1">
      <c r="A32" s="22" t="s">
        <v>299</v>
      </c>
      <c r="B32" s="22" t="s">
        <v>300</v>
      </c>
      <c r="C32" s="108" t="s">
        <v>301</v>
      </c>
      <c r="D32" s="109" t="s">
        <v>300</v>
      </c>
      <c r="E32" s="80">
        <f>G32</f>
        <v>0</v>
      </c>
      <c r="F32" s="110"/>
      <c r="G32" s="110"/>
      <c r="H32" s="111">
        <v>0</v>
      </c>
    </row>
    <row r="33" spans="1:8" ht="23.25" customHeight="1">
      <c r="A33" s="22" t="s">
        <v>302</v>
      </c>
      <c r="B33" s="22" t="s">
        <v>303</v>
      </c>
      <c r="C33" s="108" t="s">
        <v>304</v>
      </c>
      <c r="D33" s="109" t="s">
        <v>303</v>
      </c>
      <c r="E33" s="80">
        <f>G33</f>
        <v>0</v>
      </c>
      <c r="F33" s="110"/>
      <c r="G33" s="110"/>
      <c r="H33" s="111">
        <v>0</v>
      </c>
    </row>
  </sheetData>
  <mergeCells count="1">
    <mergeCell ref="A2:H2"/>
  </mergeCells>
  <phoneticPr fontId="0" type="noConversion"/>
  <printOptions horizontalCentered="1"/>
  <pageMargins left="0.59055118110236204" right="0.59055118110236204" top="0.78740157480314998" bottom="0.70866139854971799" header="0" footer="0"/>
  <pageSetup paperSize="9" scale="57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7"/>
  <sheetViews>
    <sheetView showGridLines="0" showZeros="0" workbookViewId="0"/>
  </sheetViews>
  <sheetFormatPr defaultColWidth="6.83203125" defaultRowHeight="12.75" customHeight="1"/>
  <cols>
    <col min="1" max="1" width="24.83203125" customWidth="1"/>
    <col min="2" max="2" width="15.1640625" customWidth="1"/>
    <col min="3" max="3" width="28.6640625" customWidth="1"/>
    <col min="4" max="4" width="15.33203125" customWidth="1"/>
    <col min="5" max="5" width="30" customWidth="1"/>
    <col min="6" max="6" width="21.83203125" customWidth="1"/>
    <col min="7" max="7" width="34.5" customWidth="1"/>
    <col min="8" max="8" width="14.1640625" customWidth="1"/>
    <col min="9" max="166" width="6.6640625" customWidth="1"/>
    <col min="167" max="167" width="6.83203125" customWidth="1"/>
  </cols>
  <sheetData>
    <row r="1" spans="1:256" ht="15" customHeight="1">
      <c r="A1" s="62" t="s">
        <v>29</v>
      </c>
      <c r="B1" s="63"/>
      <c r="C1" s="63"/>
      <c r="D1" s="63"/>
      <c r="E1" s="63"/>
      <c r="F1" s="63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</row>
    <row r="2" spans="1:256" ht="19.5" customHeight="1">
      <c r="A2" s="206" t="s">
        <v>307</v>
      </c>
      <c r="B2" s="206"/>
      <c r="C2" s="206"/>
      <c r="D2" s="206"/>
      <c r="E2" s="206"/>
      <c r="F2" s="206"/>
      <c r="G2" s="206"/>
      <c r="H2" s="206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</row>
    <row r="3" spans="1:256" ht="18" customHeight="1">
      <c r="A3" s="64"/>
      <c r="B3" s="65"/>
      <c r="C3" s="65"/>
      <c r="D3" s="65"/>
      <c r="E3" s="65"/>
      <c r="F3" s="66"/>
      <c r="G3" s="64"/>
      <c r="H3" s="66" t="s">
        <v>46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</row>
    <row r="4" spans="1:256" ht="26.25" customHeight="1">
      <c r="A4" s="67" t="s">
        <v>47</v>
      </c>
      <c r="B4" s="68"/>
      <c r="C4" s="67" t="s">
        <v>48</v>
      </c>
      <c r="D4" s="67"/>
      <c r="E4" s="67"/>
      <c r="F4" s="67"/>
      <c r="G4" s="69"/>
      <c r="H4" s="69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</row>
    <row r="5" spans="1:256" ht="15.75" customHeight="1">
      <c r="A5" s="70" t="s">
        <v>49</v>
      </c>
      <c r="B5" s="71" t="s">
        <v>50</v>
      </c>
      <c r="C5" s="72" t="s">
        <v>155</v>
      </c>
      <c r="D5" s="73" t="s">
        <v>50</v>
      </c>
      <c r="E5" s="72" t="s">
        <v>52</v>
      </c>
      <c r="F5" s="73" t="s">
        <v>50</v>
      </c>
      <c r="G5" s="74" t="s">
        <v>53</v>
      </c>
      <c r="H5" s="75" t="s">
        <v>50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</row>
    <row r="6" spans="1:256" ht="15.75" customHeight="1">
      <c r="A6" s="76" t="s">
        <v>308</v>
      </c>
      <c r="B6" s="50">
        <v>0</v>
      </c>
      <c r="C6" s="77" t="s">
        <v>309</v>
      </c>
      <c r="D6" s="50">
        <v>0</v>
      </c>
      <c r="E6" s="78" t="s">
        <v>56</v>
      </c>
      <c r="F6" s="50">
        <v>0</v>
      </c>
      <c r="G6" s="79" t="s">
        <v>310</v>
      </c>
      <c r="H6" s="80">
        <v>0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</row>
    <row r="7" spans="1:256" ht="15.75" customHeight="1">
      <c r="A7" s="81"/>
      <c r="B7" s="82"/>
      <c r="C7" s="77" t="s">
        <v>311</v>
      </c>
      <c r="D7" s="50">
        <v>0</v>
      </c>
      <c r="E7" s="83" t="s">
        <v>312</v>
      </c>
      <c r="F7" s="50">
        <v>0</v>
      </c>
      <c r="G7" s="79" t="s">
        <v>313</v>
      </c>
      <c r="H7" s="80">
        <v>0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</row>
    <row r="8" spans="1:256" ht="15.75" customHeight="1">
      <c r="A8" s="81"/>
      <c r="B8" s="81"/>
      <c r="C8" s="77" t="s">
        <v>314</v>
      </c>
      <c r="D8" s="50">
        <v>0</v>
      </c>
      <c r="E8" s="83" t="s">
        <v>315</v>
      </c>
      <c r="F8" s="50">
        <v>0</v>
      </c>
      <c r="G8" s="79" t="s">
        <v>316</v>
      </c>
      <c r="H8" s="80">
        <v>0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</row>
    <row r="9" spans="1:256" ht="15.75" customHeight="1">
      <c r="A9" s="81"/>
      <c r="B9" s="81"/>
      <c r="C9" s="77" t="s">
        <v>317</v>
      </c>
      <c r="D9" s="50">
        <v>0</v>
      </c>
      <c r="E9" s="83" t="s">
        <v>318</v>
      </c>
      <c r="F9" s="50">
        <v>0</v>
      </c>
      <c r="G9" s="79" t="s">
        <v>319</v>
      </c>
      <c r="H9" s="80">
        <v>0</v>
      </c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</row>
    <row r="10" spans="1:256" ht="15.75" customHeight="1">
      <c r="A10" s="81"/>
      <c r="B10" s="81"/>
      <c r="C10" s="77" t="s">
        <v>320</v>
      </c>
      <c r="D10" s="50">
        <v>0</v>
      </c>
      <c r="E10" s="78" t="s">
        <v>72</v>
      </c>
      <c r="F10" s="50">
        <v>0</v>
      </c>
      <c r="G10" s="79" t="s">
        <v>321</v>
      </c>
      <c r="H10" s="80">
        <v>0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</row>
    <row r="11" spans="1:256" ht="15.75" customHeight="1">
      <c r="A11" s="81"/>
      <c r="B11" s="81"/>
      <c r="C11" s="77" t="s">
        <v>322</v>
      </c>
      <c r="D11" s="50">
        <v>0</v>
      </c>
      <c r="E11" s="84" t="s">
        <v>312</v>
      </c>
      <c r="F11" s="50">
        <v>0</v>
      </c>
      <c r="G11" s="79" t="s">
        <v>323</v>
      </c>
      <c r="H11" s="80">
        <v>0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</row>
    <row r="12" spans="1:256" ht="15.75" customHeight="1">
      <c r="A12" s="60"/>
      <c r="B12" s="81"/>
      <c r="C12" s="85" t="s">
        <v>324</v>
      </c>
      <c r="D12" s="50">
        <v>0</v>
      </c>
      <c r="E12" s="78" t="s">
        <v>325</v>
      </c>
      <c r="F12" s="50">
        <v>0</v>
      </c>
      <c r="G12" s="79" t="s">
        <v>326</v>
      </c>
      <c r="H12" s="80">
        <v>0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</row>
    <row r="13" spans="1:256" ht="15.75" customHeight="1">
      <c r="A13" s="81"/>
      <c r="B13" s="81"/>
      <c r="C13" s="77" t="s">
        <v>327</v>
      </c>
      <c r="D13" s="50">
        <v>0</v>
      </c>
      <c r="E13" s="83" t="s">
        <v>318</v>
      </c>
      <c r="F13" s="50">
        <v>0</v>
      </c>
      <c r="G13" s="79" t="s">
        <v>328</v>
      </c>
      <c r="H13" s="80">
        <v>0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</row>
    <row r="14" spans="1:256" ht="15.75" customHeight="1">
      <c r="A14" s="60"/>
      <c r="B14" s="60"/>
      <c r="C14" s="77" t="s">
        <v>329</v>
      </c>
      <c r="D14" s="50">
        <v>0</v>
      </c>
      <c r="E14" s="78" t="s">
        <v>330</v>
      </c>
      <c r="F14" s="50">
        <v>0</v>
      </c>
      <c r="G14" s="79" t="s">
        <v>331</v>
      </c>
      <c r="H14" s="80">
        <v>0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</row>
    <row r="15" spans="1:256" ht="15.75" customHeight="1">
      <c r="A15" s="60"/>
      <c r="B15" s="60"/>
      <c r="C15" s="77" t="s">
        <v>332</v>
      </c>
      <c r="D15" s="50">
        <v>0</v>
      </c>
      <c r="E15" s="78" t="s">
        <v>333</v>
      </c>
      <c r="F15" s="50">
        <v>0</v>
      </c>
      <c r="G15" s="79" t="s">
        <v>334</v>
      </c>
      <c r="H15" s="80">
        <v>0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</row>
    <row r="16" spans="1:256" ht="15.75" customHeight="1">
      <c r="A16" s="60"/>
      <c r="B16" s="60"/>
      <c r="C16" s="77" t="s">
        <v>335</v>
      </c>
      <c r="D16" s="50">
        <v>0</v>
      </c>
      <c r="E16" s="78" t="s">
        <v>336</v>
      </c>
      <c r="F16" s="50">
        <v>0</v>
      </c>
      <c r="G16" s="79" t="s">
        <v>330</v>
      </c>
      <c r="H16" s="80">
        <v>0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</row>
    <row r="17" spans="1:256" ht="15.75" customHeight="1">
      <c r="A17" s="86"/>
      <c r="B17" s="87"/>
      <c r="C17" s="77" t="s">
        <v>337</v>
      </c>
      <c r="D17" s="50">
        <v>0</v>
      </c>
      <c r="E17" s="78" t="s">
        <v>338</v>
      </c>
      <c r="F17" s="50">
        <v>0</v>
      </c>
      <c r="G17" s="79" t="s">
        <v>339</v>
      </c>
      <c r="H17" s="80">
        <v>0</v>
      </c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</row>
    <row r="18" spans="1:256" ht="15.75" customHeight="1">
      <c r="A18" s="86"/>
      <c r="B18" s="88"/>
      <c r="C18" s="77" t="s">
        <v>340</v>
      </c>
      <c r="D18" s="50">
        <v>0</v>
      </c>
      <c r="E18" s="78" t="s">
        <v>326</v>
      </c>
      <c r="F18" s="50">
        <v>0</v>
      </c>
      <c r="G18" s="79" t="s">
        <v>341</v>
      </c>
      <c r="H18" s="80">
        <v>0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</row>
    <row r="19" spans="1:256" ht="15.75" customHeight="1">
      <c r="A19" s="86"/>
      <c r="B19" s="88"/>
      <c r="C19" s="77" t="s">
        <v>342</v>
      </c>
      <c r="D19" s="50">
        <v>0</v>
      </c>
      <c r="E19" s="78" t="s">
        <v>334</v>
      </c>
      <c r="F19" s="50">
        <v>0</v>
      </c>
      <c r="G19" s="79" t="s">
        <v>343</v>
      </c>
      <c r="H19" s="80">
        <v>0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</row>
    <row r="20" spans="1:256" ht="15.75" customHeight="1">
      <c r="A20" s="86"/>
      <c r="B20" s="88"/>
      <c r="C20" s="77" t="s">
        <v>344</v>
      </c>
      <c r="D20" s="50">
        <v>0</v>
      </c>
      <c r="E20" s="84" t="s">
        <v>345</v>
      </c>
      <c r="F20" s="50">
        <v>0</v>
      </c>
      <c r="G20" s="79" t="s">
        <v>345</v>
      </c>
      <c r="H20" s="80">
        <v>0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</row>
    <row r="21" spans="1:256" ht="15.75" customHeight="1">
      <c r="A21" s="86"/>
      <c r="B21" s="88"/>
      <c r="C21" s="60"/>
      <c r="D21" s="89"/>
      <c r="E21" s="90"/>
      <c r="F21" s="91"/>
      <c r="G21" s="79"/>
      <c r="H21" s="92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</row>
    <row r="22" spans="1:256" ht="18" customHeight="1">
      <c r="A22" s="78"/>
      <c r="B22" s="93"/>
      <c r="C22" s="60"/>
      <c r="D22" s="94"/>
      <c r="E22" s="60"/>
      <c r="F22" s="94"/>
      <c r="G22" s="79"/>
      <c r="H22" s="79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</row>
    <row r="23" spans="1:256" ht="15.75" customHeight="1">
      <c r="A23" s="95" t="s">
        <v>121</v>
      </c>
      <c r="B23" s="50">
        <v>0</v>
      </c>
      <c r="C23" s="96" t="s">
        <v>122</v>
      </c>
      <c r="D23" s="50">
        <v>0</v>
      </c>
      <c r="E23" s="97" t="s">
        <v>122</v>
      </c>
      <c r="F23" s="50">
        <v>0</v>
      </c>
      <c r="G23" s="97" t="s">
        <v>122</v>
      </c>
      <c r="H23" s="98">
        <f>SUM(H6:H20)</f>
        <v>0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</row>
    <row r="24" spans="1:256" ht="18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</row>
    <row r="25" spans="1:256" ht="18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</row>
    <row r="26" spans="1:256" ht="12.75" customHeight="1">
      <c r="B26" s="26"/>
      <c r="C26" s="26"/>
    </row>
    <row r="27" spans="1:256" ht="12.75" customHeight="1">
      <c r="C27" s="26"/>
    </row>
  </sheetData>
  <mergeCells count="1">
    <mergeCell ref="A2:H2"/>
  </mergeCells>
  <phoneticPr fontId="0" type="noConversion"/>
  <printOptions horizontalCentered="1"/>
  <pageMargins left="0.62992126922907798" right="0.23622048182750299" top="0.25999998952460102" bottom="0.319999996132738" header="0" footer="0"/>
  <pageSetup paperSize="9" scale="92" orientation="landscape" useFirstPageNumber="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G11" sqref="G11"/>
    </sheetView>
  </sheetViews>
  <sheetFormatPr defaultColWidth="9.1640625" defaultRowHeight="12.75" customHeight="1"/>
  <cols>
    <col min="1" max="1" width="34.33203125" customWidth="1"/>
    <col min="2" max="3" width="37.83203125" customWidth="1"/>
    <col min="4" max="4" width="34.5" customWidth="1"/>
    <col min="5" max="5" width="9.1640625" customWidth="1"/>
  </cols>
  <sheetData>
    <row r="1" spans="1:4" ht="17.25" customHeight="1">
      <c r="A1" s="55" t="s">
        <v>32</v>
      </c>
    </row>
    <row r="2" spans="1:4" ht="24.75" customHeight="1">
      <c r="A2" s="38" t="s">
        <v>346</v>
      </c>
      <c r="B2" s="38"/>
      <c r="C2" s="38"/>
      <c r="D2" s="38"/>
    </row>
    <row r="3" spans="1:4" ht="24.75" customHeight="1">
      <c r="D3" s="33" t="s">
        <v>46</v>
      </c>
    </row>
    <row r="4" spans="1:4" ht="24.75" customHeight="1">
      <c r="A4" s="16" t="s">
        <v>131</v>
      </c>
      <c r="B4" s="56" t="s">
        <v>347</v>
      </c>
      <c r="C4" s="16" t="s">
        <v>348</v>
      </c>
      <c r="D4" s="16" t="s">
        <v>349</v>
      </c>
    </row>
    <row r="5" spans="1:4" ht="24.75" customHeight="1">
      <c r="A5" s="20" t="s">
        <v>148</v>
      </c>
      <c r="B5" s="44" t="s">
        <v>148</v>
      </c>
      <c r="C5" s="20" t="s">
        <v>148</v>
      </c>
      <c r="D5" s="44" t="s">
        <v>148</v>
      </c>
    </row>
    <row r="6" spans="1:4" ht="24.75" customHeight="1">
      <c r="A6" s="23"/>
      <c r="B6" s="23" t="s">
        <v>133</v>
      </c>
      <c r="C6" s="57">
        <v>3552687</v>
      </c>
      <c r="D6" s="58">
        <v>0</v>
      </c>
    </row>
    <row r="7" spans="1:4" ht="24.75" customHeight="1">
      <c r="A7" s="23"/>
      <c r="B7" s="23" t="s">
        <v>350</v>
      </c>
      <c r="C7" s="57">
        <v>3552687</v>
      </c>
      <c r="D7" s="58">
        <v>0</v>
      </c>
    </row>
    <row r="8" spans="1:4" ht="24.75" customHeight="1">
      <c r="A8" s="23" t="s">
        <v>150</v>
      </c>
      <c r="B8" s="23" t="s">
        <v>151</v>
      </c>
      <c r="C8" s="57">
        <v>3552687</v>
      </c>
      <c r="D8" s="58">
        <v>0</v>
      </c>
    </row>
    <row r="9" spans="1:4" ht="24.75" customHeight="1">
      <c r="A9" s="23" t="s">
        <v>351</v>
      </c>
      <c r="B9" s="23" t="s">
        <v>283</v>
      </c>
      <c r="C9" s="57">
        <v>20000</v>
      </c>
      <c r="D9" s="58">
        <v>0</v>
      </c>
    </row>
    <row r="10" spans="1:4" ht="24.75" customHeight="1">
      <c r="A10" s="23" t="s">
        <v>351</v>
      </c>
      <c r="B10" s="23" t="s">
        <v>352</v>
      </c>
      <c r="C10" s="57">
        <v>40000</v>
      </c>
      <c r="D10" s="58">
        <v>0</v>
      </c>
    </row>
    <row r="11" spans="1:4" ht="24.75" customHeight="1">
      <c r="A11" s="23" t="s">
        <v>351</v>
      </c>
      <c r="B11" s="23" t="s">
        <v>353</v>
      </c>
      <c r="C11" s="57">
        <v>232842</v>
      </c>
      <c r="D11" s="58">
        <v>0</v>
      </c>
    </row>
    <row r="12" spans="1:4" ht="24.75" customHeight="1">
      <c r="A12" s="23" t="s">
        <v>351</v>
      </c>
      <c r="B12" s="23" t="s">
        <v>354</v>
      </c>
      <c r="C12" s="57">
        <v>2612900</v>
      </c>
      <c r="D12" s="58">
        <v>0</v>
      </c>
    </row>
    <row r="13" spans="1:4" ht="24.75" customHeight="1">
      <c r="A13" s="23" t="s">
        <v>351</v>
      </c>
      <c r="B13" s="23" t="s">
        <v>355</v>
      </c>
      <c r="C13" s="57">
        <v>325000</v>
      </c>
      <c r="D13" s="58">
        <v>0</v>
      </c>
    </row>
    <row r="14" spans="1:4" ht="24.75" customHeight="1">
      <c r="A14" s="23" t="s">
        <v>351</v>
      </c>
      <c r="B14" s="23" t="s">
        <v>356</v>
      </c>
      <c r="C14" s="57">
        <v>102635</v>
      </c>
      <c r="D14" s="58">
        <v>0</v>
      </c>
    </row>
    <row r="15" spans="1:4" ht="24.75" customHeight="1">
      <c r="A15" s="23" t="s">
        <v>351</v>
      </c>
      <c r="B15" s="23" t="s">
        <v>357</v>
      </c>
      <c r="C15" s="57">
        <v>138390</v>
      </c>
      <c r="D15" s="58">
        <v>0</v>
      </c>
    </row>
    <row r="16" spans="1:4" ht="24.95" customHeight="1">
      <c r="A16" s="52" t="s">
        <v>351</v>
      </c>
      <c r="B16" s="59" t="s">
        <v>358</v>
      </c>
      <c r="C16" s="60">
        <v>35920</v>
      </c>
      <c r="D16" s="60"/>
    </row>
    <row r="17" spans="1:4" ht="24.95" customHeight="1">
      <c r="A17" s="52" t="s">
        <v>351</v>
      </c>
      <c r="B17" s="61" t="s">
        <v>359</v>
      </c>
      <c r="C17" s="60">
        <v>45000</v>
      </c>
      <c r="D17" s="60"/>
    </row>
  </sheetData>
  <phoneticPr fontId="0" type="noConversion"/>
  <printOptions horizontalCentered="1"/>
  <pageMargins left="0.74999998873613005" right="0.74999998873613005" top="0.999999984981507" bottom="0.999999984981507" header="0.499999992490753" footer="0.499999992490753"/>
  <pageSetup paperSize="9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7"/>
  <sheetViews>
    <sheetView showGridLines="0" showZeros="0" workbookViewId="0">
      <selection activeCell="H13" sqref="H13"/>
    </sheetView>
  </sheetViews>
  <sheetFormatPr defaultColWidth="9.1640625" defaultRowHeight="12.75" customHeight="1"/>
  <cols>
    <col min="1" max="1" width="9.1640625" customWidth="1"/>
    <col min="2" max="2" width="19.1640625" customWidth="1"/>
    <col min="3" max="3" width="20.33203125" customWidth="1"/>
    <col min="4" max="4" width="12.5" customWidth="1"/>
    <col min="5" max="5" width="14.1640625" customWidth="1"/>
    <col min="6" max="7" width="12.5" customWidth="1"/>
    <col min="8" max="8" width="19" customWidth="1"/>
    <col min="9" max="11" width="12.5" customWidth="1"/>
    <col min="12" max="12" width="13.1640625" customWidth="1"/>
    <col min="13" max="13" width="15.1640625" customWidth="1"/>
    <col min="14" max="14" width="12.5" customWidth="1"/>
    <col min="15" max="15" width="9.1640625" customWidth="1"/>
  </cols>
  <sheetData>
    <row r="1" spans="1:14" ht="12.75" customHeight="1">
      <c r="A1" t="s">
        <v>34</v>
      </c>
    </row>
    <row r="2" spans="1:14" ht="29.25" customHeight="1">
      <c r="A2" s="201" t="s">
        <v>35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4" ht="12.75" customHeight="1">
      <c r="G3" s="47"/>
      <c r="H3" s="47"/>
      <c r="I3" s="47"/>
      <c r="J3" s="47"/>
      <c r="K3" s="47"/>
      <c r="L3" s="47"/>
      <c r="M3" s="47"/>
      <c r="N3" s="51" t="s">
        <v>46</v>
      </c>
    </row>
    <row r="4" spans="1:14" ht="20.25" customHeight="1">
      <c r="A4" s="213" t="s">
        <v>360</v>
      </c>
      <c r="B4" s="213" t="s">
        <v>361</v>
      </c>
      <c r="C4" s="213" t="s">
        <v>362</v>
      </c>
      <c r="D4" s="213" t="s">
        <v>363</v>
      </c>
      <c r="E4" s="213"/>
      <c r="F4" s="213"/>
      <c r="G4" s="213" t="s">
        <v>364</v>
      </c>
      <c r="H4" s="213" t="s">
        <v>365</v>
      </c>
      <c r="I4" s="213" t="s">
        <v>366</v>
      </c>
      <c r="J4" s="213" t="s">
        <v>367</v>
      </c>
      <c r="K4" s="213" t="s">
        <v>368</v>
      </c>
      <c r="L4" s="213" t="s">
        <v>369</v>
      </c>
      <c r="M4" s="215" t="s">
        <v>370</v>
      </c>
      <c r="N4" s="213" t="s">
        <v>371</v>
      </c>
    </row>
    <row r="5" spans="1:14" ht="27.75" customHeight="1">
      <c r="A5" s="214"/>
      <c r="B5" s="214"/>
      <c r="C5" s="214"/>
      <c r="D5" s="48" t="s">
        <v>372</v>
      </c>
      <c r="E5" s="49" t="s">
        <v>373</v>
      </c>
      <c r="F5" s="48" t="s">
        <v>374</v>
      </c>
      <c r="G5" s="214"/>
      <c r="H5" s="214"/>
      <c r="I5" s="214"/>
      <c r="J5" s="214"/>
      <c r="K5" s="214"/>
      <c r="L5" s="214"/>
      <c r="M5" s="216"/>
      <c r="N5" s="214"/>
    </row>
    <row r="6" spans="1:14" ht="20.25" customHeight="1">
      <c r="A6" s="20">
        <v>1</v>
      </c>
      <c r="B6" s="20">
        <v>2</v>
      </c>
      <c r="C6" s="44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</row>
    <row r="7" spans="1:14" ht="20.25" customHeight="1">
      <c r="A7" s="23"/>
      <c r="B7" s="23"/>
      <c r="C7" s="23"/>
      <c r="D7" s="50"/>
      <c r="E7" s="50"/>
      <c r="F7" s="50"/>
      <c r="G7" s="23"/>
      <c r="H7" s="23"/>
      <c r="I7" s="23"/>
      <c r="J7" s="52"/>
      <c r="K7" s="53"/>
      <c r="L7" s="23"/>
      <c r="M7" s="23"/>
      <c r="N7" s="54"/>
    </row>
    <row r="8" spans="1:14" ht="12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2.75" customHeight="1">
      <c r="B9" s="26"/>
      <c r="C9" s="26"/>
      <c r="E9" s="26"/>
      <c r="G9" s="26"/>
      <c r="I9" s="26"/>
      <c r="J9" s="26"/>
      <c r="K9" s="26"/>
      <c r="M9" s="26"/>
      <c r="N9" s="26"/>
    </row>
    <row r="10" spans="1:14" ht="12.75" customHeight="1">
      <c r="C10" s="26"/>
      <c r="J10" s="26"/>
      <c r="K10" s="26"/>
    </row>
    <row r="11" spans="1:14" ht="12.75" customHeight="1">
      <c r="C11" s="26"/>
      <c r="J11" s="26"/>
      <c r="K11" s="26"/>
    </row>
    <row r="12" spans="1:14" ht="12.75" customHeight="1">
      <c r="J12" s="26"/>
    </row>
    <row r="13" spans="1:14" ht="12.75" customHeight="1">
      <c r="J13" s="26"/>
    </row>
    <row r="14" spans="1:14" ht="12.75" customHeight="1">
      <c r="E14" s="26"/>
      <c r="J14" s="26"/>
    </row>
    <row r="15" spans="1:14" ht="12.75" customHeight="1">
      <c r="J15" s="26"/>
    </row>
    <row r="16" spans="1:14" ht="12.75" customHeight="1">
      <c r="J16" s="26"/>
    </row>
    <row r="17" spans="3:3" ht="12.75" customHeight="1">
      <c r="C17" s="26"/>
    </row>
  </sheetData>
  <mergeCells count="13"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phoneticPr fontId="0" type="noConversion"/>
  <printOptions gridLines="1"/>
  <pageMargins left="0.75" right="0.75" top="1" bottom="1" header="0.5" footer="0.5"/>
  <pageSetup scale="75" orientation="landscape"/>
  <headerFooter scaleWithDoc="0" alignWithMargins="0">
    <oddHeader>&amp;C&amp;A</oddHeader>
    <oddFooter>&amp;C页(&amp;P)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showGridLines="0" showZeros="0" workbookViewId="0"/>
  </sheetViews>
  <sheetFormatPr defaultColWidth="9.1640625" defaultRowHeight="11.25"/>
  <cols>
    <col min="1" max="3" width="9.1640625" customWidth="1"/>
    <col min="4" max="4" width="19.5" customWidth="1"/>
    <col min="5" max="11" width="16.6640625" customWidth="1"/>
    <col min="12" max="12" width="9.1640625" customWidth="1"/>
  </cols>
  <sheetData>
    <row r="1" spans="1:11" ht="18.75" customHeight="1">
      <c r="A1" s="26" t="s">
        <v>36</v>
      </c>
      <c r="C1" s="37"/>
    </row>
    <row r="2" spans="1:11" ht="46.5" customHeight="1">
      <c r="A2" s="38" t="s">
        <v>375</v>
      </c>
      <c r="B2" s="38"/>
      <c r="C2" s="38"/>
      <c r="D2" s="38"/>
      <c r="E2" s="38"/>
      <c r="F2" s="38"/>
      <c r="G2" s="38"/>
      <c r="H2" s="38"/>
      <c r="I2" s="38"/>
      <c r="J2" s="38"/>
      <c r="K2" s="43"/>
    </row>
    <row r="3" spans="1:11" ht="12.75" customHeight="1">
      <c r="K3" s="33" t="s">
        <v>46</v>
      </c>
    </row>
    <row r="4" spans="1:11" ht="23.25" customHeight="1">
      <c r="A4" s="209" t="s">
        <v>376</v>
      </c>
      <c r="B4" s="209"/>
      <c r="C4" s="209"/>
      <c r="D4" s="209" t="s">
        <v>131</v>
      </c>
      <c r="E4" s="212" t="s">
        <v>377</v>
      </c>
      <c r="F4" s="209" t="s">
        <v>378</v>
      </c>
      <c r="G4" s="209" t="s">
        <v>379</v>
      </c>
      <c r="H4" s="209" t="s">
        <v>380</v>
      </c>
      <c r="I4" s="209" t="s">
        <v>381</v>
      </c>
      <c r="J4" s="209" t="s">
        <v>382</v>
      </c>
      <c r="K4" s="217" t="s">
        <v>383</v>
      </c>
    </row>
    <row r="5" spans="1:11" ht="23.25" customHeight="1">
      <c r="A5" s="16" t="s">
        <v>384</v>
      </c>
      <c r="B5" s="16" t="s">
        <v>385</v>
      </c>
      <c r="C5" s="16" t="s">
        <v>386</v>
      </c>
      <c r="D5" s="209"/>
      <c r="E5" s="212"/>
      <c r="F5" s="209"/>
      <c r="G5" s="209"/>
      <c r="H5" s="209"/>
      <c r="I5" s="209"/>
      <c r="J5" s="209"/>
      <c r="K5" s="217"/>
    </row>
    <row r="6" spans="1:11" ht="23.25" customHeight="1">
      <c r="A6" s="20" t="s">
        <v>148</v>
      </c>
      <c r="B6" s="20" t="s">
        <v>148</v>
      </c>
      <c r="C6" s="20" t="s">
        <v>148</v>
      </c>
      <c r="D6" s="20" t="s">
        <v>148</v>
      </c>
      <c r="E6" s="20" t="s">
        <v>148</v>
      </c>
      <c r="F6" s="19" t="s">
        <v>148</v>
      </c>
      <c r="G6" s="20" t="s">
        <v>148</v>
      </c>
      <c r="H6" s="20" t="s">
        <v>148</v>
      </c>
      <c r="I6" s="20" t="s">
        <v>148</v>
      </c>
      <c r="J6" s="20">
        <v>1</v>
      </c>
      <c r="K6" s="44" t="s">
        <v>148</v>
      </c>
    </row>
    <row r="7" spans="1:11" ht="23.25" customHeight="1">
      <c r="A7" s="39"/>
      <c r="B7" s="39"/>
      <c r="C7" s="39"/>
      <c r="D7" s="39"/>
      <c r="E7" s="40"/>
      <c r="F7" s="40"/>
      <c r="G7" s="41"/>
      <c r="H7" s="42"/>
      <c r="I7" s="39"/>
      <c r="J7" s="45"/>
      <c r="K7" s="46"/>
    </row>
    <row r="8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>
      <c r="A12" s="26"/>
      <c r="B12" s="26"/>
      <c r="C12" s="26"/>
      <c r="D12" s="26"/>
      <c r="E12" s="26"/>
      <c r="F12" s="26"/>
      <c r="G12" s="26"/>
      <c r="H12" s="26"/>
      <c r="I12" s="26"/>
      <c r="K12" s="26"/>
    </row>
    <row r="13" spans="1:11">
      <c r="A13" s="26"/>
      <c r="B13" s="26"/>
      <c r="C13" s="26"/>
      <c r="D13" s="26"/>
      <c r="I13" s="26"/>
      <c r="K13" s="26"/>
    </row>
    <row r="14" spans="1:11">
      <c r="B14" s="26"/>
      <c r="C14" s="26"/>
      <c r="D14" s="26"/>
      <c r="I14" s="26"/>
    </row>
    <row r="15" spans="1:11">
      <c r="B15" s="26"/>
      <c r="C15" s="26"/>
      <c r="D15" s="26"/>
      <c r="I15" s="26"/>
    </row>
    <row r="16" spans="1:11">
      <c r="C16" s="26"/>
      <c r="D16" s="26"/>
      <c r="I16" s="26"/>
    </row>
    <row r="17" spans="3:9">
      <c r="C17" s="26"/>
      <c r="D17" s="26"/>
      <c r="I17" s="26"/>
    </row>
    <row r="18" spans="3:9">
      <c r="D18" s="26"/>
      <c r="I18" s="26"/>
    </row>
    <row r="19" spans="3:9">
      <c r="I19" s="26"/>
    </row>
  </sheetData>
  <mergeCells count="9">
    <mergeCell ref="H4:H5"/>
    <mergeCell ref="I4:I5"/>
    <mergeCell ref="J4:J5"/>
    <mergeCell ref="K4:K5"/>
    <mergeCell ref="A4:C4"/>
    <mergeCell ref="D4:D5"/>
    <mergeCell ref="E4:E5"/>
    <mergeCell ref="F4:F5"/>
    <mergeCell ref="G4:G5"/>
  </mergeCells>
  <phoneticPr fontId="0" type="noConversion"/>
  <printOptions horizontalCentered="1"/>
  <pageMargins left="0.74999998873613005" right="0.74999998873613005" top="0.999999984981507" bottom="0.999999984981507" header="0.499999992490753" footer="0.499999992490753"/>
  <pageSetup paperSize="9" scale="98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20"/>
  <sheetViews>
    <sheetView showGridLines="0" showZeros="0" workbookViewId="0">
      <selection activeCell="T11" sqref="T11"/>
    </sheetView>
  </sheetViews>
  <sheetFormatPr defaultColWidth="9.1640625" defaultRowHeight="12.75" customHeight="1"/>
  <cols>
    <col min="1" max="1" width="8.1640625" customWidth="1"/>
    <col min="2" max="2" width="23.83203125" customWidth="1"/>
    <col min="3" max="11" width="9.1640625" customWidth="1"/>
    <col min="12" max="12" width="14" customWidth="1"/>
    <col min="13" max="18" width="11.5" customWidth="1"/>
    <col min="19" max="20" width="9.5" customWidth="1"/>
    <col min="21" max="27" width="9.1640625" customWidth="1"/>
    <col min="28" max="28" width="7.6640625" customWidth="1"/>
    <col min="29" max="29" width="6.33203125" customWidth="1"/>
    <col min="30" max="30" width="9.1640625" customWidth="1"/>
  </cols>
  <sheetData>
    <row r="1" spans="1:29" ht="17.25" customHeight="1">
      <c r="A1" s="14" t="s">
        <v>38</v>
      </c>
      <c r="S1" s="32"/>
    </row>
    <row r="2" spans="1:29" ht="25.5" customHeight="1">
      <c r="A2" s="206" t="s">
        <v>387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29" ht="20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U3" s="33"/>
      <c r="AC3" s="33" t="s">
        <v>46</v>
      </c>
    </row>
    <row r="4" spans="1:29" ht="18.75" customHeight="1">
      <c r="A4" s="219" t="s">
        <v>131</v>
      </c>
      <c r="B4" s="219" t="s">
        <v>132</v>
      </c>
      <c r="C4" s="217" t="s">
        <v>388</v>
      </c>
      <c r="D4" s="217"/>
      <c r="E4" s="217"/>
      <c r="F4" s="217"/>
      <c r="G4" s="217"/>
      <c r="H4" s="217"/>
      <c r="I4" s="217"/>
      <c r="J4" s="217"/>
      <c r="K4" s="217"/>
      <c r="L4" s="218" t="s">
        <v>389</v>
      </c>
      <c r="M4" s="217"/>
      <c r="N4" s="217"/>
      <c r="O4" s="217"/>
      <c r="P4" s="217"/>
      <c r="Q4" s="217"/>
      <c r="R4" s="217"/>
      <c r="S4" s="217"/>
      <c r="T4" s="219"/>
      <c r="U4" s="217" t="s">
        <v>390</v>
      </c>
      <c r="V4" s="217"/>
      <c r="W4" s="217"/>
      <c r="X4" s="217"/>
      <c r="Y4" s="217"/>
      <c r="Z4" s="217"/>
      <c r="AA4" s="217"/>
      <c r="AB4" s="217"/>
      <c r="AC4" s="217"/>
    </row>
    <row r="5" spans="1:29" ht="21.75" customHeight="1">
      <c r="A5" s="219"/>
      <c r="B5" s="219"/>
      <c r="C5" s="209" t="s">
        <v>133</v>
      </c>
      <c r="D5" s="209" t="s">
        <v>391</v>
      </c>
      <c r="E5" s="209"/>
      <c r="F5" s="209"/>
      <c r="G5" s="209"/>
      <c r="H5" s="209"/>
      <c r="I5" s="209"/>
      <c r="J5" s="209" t="s">
        <v>392</v>
      </c>
      <c r="K5" s="209" t="s">
        <v>393</v>
      </c>
      <c r="L5" s="223" t="s">
        <v>133</v>
      </c>
      <c r="M5" s="217" t="s">
        <v>391</v>
      </c>
      <c r="N5" s="220"/>
      <c r="O5" s="220"/>
      <c r="P5" s="220"/>
      <c r="Q5" s="220"/>
      <c r="R5" s="210"/>
      <c r="S5" s="219" t="s">
        <v>392</v>
      </c>
      <c r="T5" s="219" t="s">
        <v>393</v>
      </c>
      <c r="U5" s="224" t="s">
        <v>133</v>
      </c>
      <c r="V5" s="221" t="s">
        <v>391</v>
      </c>
      <c r="W5" s="221"/>
      <c r="X5" s="221"/>
      <c r="Y5" s="221"/>
      <c r="Z5" s="221"/>
      <c r="AA5" s="222"/>
      <c r="AB5" s="219" t="s">
        <v>392</v>
      </c>
      <c r="AC5" s="217" t="s">
        <v>393</v>
      </c>
    </row>
    <row r="6" spans="1:29" ht="21" customHeight="1">
      <c r="A6" s="219"/>
      <c r="B6" s="219"/>
      <c r="C6" s="209"/>
      <c r="D6" s="209" t="s">
        <v>372</v>
      </c>
      <c r="E6" s="209" t="s">
        <v>394</v>
      </c>
      <c r="F6" s="209" t="s">
        <v>395</v>
      </c>
      <c r="G6" s="209" t="s">
        <v>396</v>
      </c>
      <c r="H6" s="209"/>
      <c r="I6" s="209"/>
      <c r="J6" s="209"/>
      <c r="K6" s="209"/>
      <c r="L6" s="223"/>
      <c r="M6" s="209" t="s">
        <v>372</v>
      </c>
      <c r="N6" s="209" t="s">
        <v>394</v>
      </c>
      <c r="O6" s="212" t="s">
        <v>395</v>
      </c>
      <c r="P6" s="209" t="s">
        <v>396</v>
      </c>
      <c r="Q6" s="209"/>
      <c r="R6" s="212"/>
      <c r="S6" s="219"/>
      <c r="T6" s="219"/>
      <c r="U6" s="219"/>
      <c r="V6" s="212" t="s">
        <v>372</v>
      </c>
      <c r="W6" s="212" t="s">
        <v>394</v>
      </c>
      <c r="X6" s="212" t="s">
        <v>395</v>
      </c>
      <c r="Y6" s="209" t="s">
        <v>396</v>
      </c>
      <c r="Z6" s="209"/>
      <c r="AA6" s="212"/>
      <c r="AB6" s="219"/>
      <c r="AC6" s="217"/>
    </row>
    <row r="7" spans="1:29" ht="24.75" customHeight="1">
      <c r="A7" s="219"/>
      <c r="B7" s="219"/>
      <c r="C7" s="209"/>
      <c r="D7" s="209"/>
      <c r="E7" s="209"/>
      <c r="F7" s="209"/>
      <c r="G7" s="16" t="s">
        <v>372</v>
      </c>
      <c r="H7" s="16" t="s">
        <v>397</v>
      </c>
      <c r="I7" s="28" t="s">
        <v>398</v>
      </c>
      <c r="J7" s="209"/>
      <c r="K7" s="209"/>
      <c r="L7" s="223"/>
      <c r="M7" s="209"/>
      <c r="N7" s="209"/>
      <c r="O7" s="209"/>
      <c r="P7" s="29" t="s">
        <v>372</v>
      </c>
      <c r="Q7" s="35" t="s">
        <v>397</v>
      </c>
      <c r="R7" s="36" t="s">
        <v>398</v>
      </c>
      <c r="S7" s="219"/>
      <c r="T7" s="219"/>
      <c r="U7" s="219"/>
      <c r="V7" s="212"/>
      <c r="W7" s="212"/>
      <c r="X7" s="209"/>
      <c r="Y7" s="30" t="s">
        <v>372</v>
      </c>
      <c r="Z7" s="35" t="s">
        <v>397</v>
      </c>
      <c r="AA7" s="36" t="s">
        <v>398</v>
      </c>
      <c r="AB7" s="219"/>
      <c r="AC7" s="217"/>
    </row>
    <row r="8" spans="1:29" ht="24" customHeight="1">
      <c r="A8" s="17" t="s">
        <v>148</v>
      </c>
      <c r="B8" s="18" t="s">
        <v>148</v>
      </c>
      <c r="C8" s="19">
        <v>1</v>
      </c>
      <c r="D8" s="19">
        <v>2</v>
      </c>
      <c r="E8" s="19">
        <v>3</v>
      </c>
      <c r="F8" s="19">
        <v>4</v>
      </c>
      <c r="G8" s="20">
        <v>5</v>
      </c>
      <c r="H8" s="21">
        <v>6</v>
      </c>
      <c r="I8" s="27">
        <v>7</v>
      </c>
      <c r="J8" s="30">
        <v>8</v>
      </c>
      <c r="K8" s="19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20">
        <v>19</v>
      </c>
      <c r="V8" s="20">
        <v>20</v>
      </c>
      <c r="W8" s="20">
        <v>21</v>
      </c>
      <c r="X8" s="20">
        <v>22</v>
      </c>
      <c r="Y8" s="20">
        <v>23</v>
      </c>
      <c r="Z8" s="20">
        <v>24</v>
      </c>
      <c r="AA8" s="20">
        <v>25</v>
      </c>
      <c r="AB8" s="20">
        <v>26</v>
      </c>
      <c r="AC8" s="20">
        <v>27</v>
      </c>
    </row>
    <row r="9" spans="1:29" ht="19.5" customHeight="1">
      <c r="A9" s="22"/>
      <c r="B9" s="23" t="s">
        <v>133</v>
      </c>
      <c r="C9" s="24"/>
      <c r="D9" s="25"/>
      <c r="E9" s="25"/>
      <c r="F9" s="25"/>
      <c r="G9" s="25"/>
      <c r="H9" s="25"/>
      <c r="I9" s="25"/>
      <c r="J9" s="25"/>
      <c r="K9" s="25"/>
      <c r="L9" s="24">
        <v>65000</v>
      </c>
      <c r="M9" s="24">
        <v>20000</v>
      </c>
      <c r="N9" s="24"/>
      <c r="O9" s="24"/>
      <c r="P9" s="24">
        <v>20000</v>
      </c>
      <c r="Q9" s="24"/>
      <c r="R9" s="24">
        <v>20000</v>
      </c>
      <c r="S9" s="24">
        <v>45000</v>
      </c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19.5" customHeight="1">
      <c r="A10" s="22"/>
      <c r="B10" s="23" t="s">
        <v>350</v>
      </c>
      <c r="C10" s="24"/>
      <c r="D10" s="25"/>
      <c r="E10" s="25"/>
      <c r="F10" s="25"/>
      <c r="G10" s="25"/>
      <c r="H10" s="25"/>
      <c r="I10" s="25"/>
      <c r="J10" s="25"/>
      <c r="K10" s="25"/>
      <c r="L10" s="24">
        <v>65000</v>
      </c>
      <c r="M10" s="24">
        <v>20000</v>
      </c>
      <c r="N10" s="24"/>
      <c r="O10" s="24"/>
      <c r="P10" s="24">
        <v>20000</v>
      </c>
      <c r="Q10" s="24"/>
      <c r="R10" s="24">
        <v>20000</v>
      </c>
      <c r="S10" s="24">
        <v>45000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ht="19.5" customHeight="1">
      <c r="A11" s="22" t="s">
        <v>150</v>
      </c>
      <c r="B11" s="23" t="s">
        <v>151</v>
      </c>
      <c r="C11" s="24"/>
      <c r="D11" s="25"/>
      <c r="E11" s="25"/>
      <c r="F11" s="25"/>
      <c r="G11" s="25"/>
      <c r="H11" s="25"/>
      <c r="I11" s="25"/>
      <c r="J11" s="25"/>
      <c r="K11" s="25"/>
      <c r="L11" s="24">
        <v>65000</v>
      </c>
      <c r="M11" s="24">
        <v>20000</v>
      </c>
      <c r="N11" s="24"/>
      <c r="O11" s="24"/>
      <c r="P11" s="24">
        <v>20000</v>
      </c>
      <c r="Q11" s="24"/>
      <c r="R11" s="24">
        <v>20000</v>
      </c>
      <c r="S11" s="24">
        <v>45000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N12" s="26"/>
      <c r="O12" s="26"/>
      <c r="P12" s="26"/>
      <c r="Q12" s="26"/>
      <c r="R12" s="26"/>
      <c r="S12" s="26"/>
      <c r="T12" s="26"/>
      <c r="U12" s="26"/>
      <c r="AA12" s="26"/>
      <c r="AB12" s="26"/>
      <c r="AC12" s="26"/>
    </row>
    <row r="13" spans="1:29" ht="12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N13" s="26"/>
      <c r="O13" s="26"/>
      <c r="Q13" s="26"/>
      <c r="R13" s="26"/>
      <c r="S13" s="26"/>
      <c r="T13" s="26"/>
      <c r="U13" s="26"/>
      <c r="AA13" s="26"/>
      <c r="AB13" s="26"/>
      <c r="AC13" s="26"/>
    </row>
    <row r="14" spans="1:29" ht="12.75" customHeight="1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Q14" s="26"/>
      <c r="R14" s="26"/>
      <c r="S14" s="26"/>
      <c r="T14" s="26"/>
      <c r="U14" s="26"/>
      <c r="Z14" s="26"/>
      <c r="AA14" s="26"/>
      <c r="AC14" s="26"/>
    </row>
    <row r="15" spans="1:29" ht="12.75" customHeight="1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Z15" s="26"/>
      <c r="AA15" s="26"/>
      <c r="AC15" s="26"/>
    </row>
    <row r="16" spans="1:29" ht="12.75" customHeight="1">
      <c r="L16" s="26"/>
      <c r="M16" s="26"/>
      <c r="N16" s="26"/>
      <c r="O16" s="26"/>
      <c r="Q16" s="26"/>
      <c r="R16" s="26"/>
      <c r="S16" s="26"/>
      <c r="Z16" s="26"/>
      <c r="AB16" s="26"/>
    </row>
    <row r="17" spans="2:28" ht="12.75" customHeight="1">
      <c r="L17" s="26"/>
      <c r="M17" s="26"/>
      <c r="N17" s="26"/>
      <c r="R17" s="26"/>
      <c r="AB17" s="26"/>
    </row>
    <row r="18" spans="2:28" ht="12.75" customHeight="1">
      <c r="B18" s="26"/>
      <c r="C18" s="26"/>
      <c r="D18" s="26"/>
      <c r="E18" s="26"/>
      <c r="F18" s="26"/>
      <c r="G18" s="26"/>
      <c r="H18" s="26"/>
      <c r="I18" s="26"/>
      <c r="J18" s="26"/>
      <c r="K18" s="26"/>
      <c r="M18" s="26"/>
      <c r="N18" s="26"/>
      <c r="AA18" s="26"/>
      <c r="AB18" s="26"/>
    </row>
    <row r="19" spans="2:28" ht="12.75" customHeight="1">
      <c r="B19" s="26"/>
      <c r="C19" s="26"/>
      <c r="D19" s="26"/>
      <c r="E19" s="26"/>
      <c r="F19" s="26"/>
      <c r="G19" s="26"/>
      <c r="H19" s="26"/>
      <c r="I19" s="26"/>
      <c r="J19" s="26"/>
      <c r="K19" s="26"/>
      <c r="N19" s="26"/>
      <c r="Z19" s="26"/>
      <c r="AA19" s="26"/>
    </row>
    <row r="20" spans="2:28" ht="12.75" customHeight="1">
      <c r="Z20" s="26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74999998873613005" right="0.74999998873613005" top="0.999999984981507" bottom="0.999999984981507" header="0.499999992490753" footer="0.499999992490753"/>
  <pageSetup paperSize="9" scale="54" orientation="landscape" horizontalDpi="1200" verticalDpi="120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3"/>
  <sheetViews>
    <sheetView showGridLines="0" showZeros="0" workbookViewId="0">
      <selection activeCell="B8" sqref="B8:E8"/>
    </sheetView>
  </sheetViews>
  <sheetFormatPr defaultColWidth="9.1640625" defaultRowHeight="12.75" customHeight="1"/>
  <cols>
    <col min="1" max="1" width="5.5" customWidth="1"/>
    <col min="2" max="2" width="13.1640625" customWidth="1"/>
    <col min="3" max="3" width="30.1640625" customWidth="1"/>
    <col min="4" max="4" width="95.83203125" customWidth="1"/>
    <col min="5" max="5" width="26" customWidth="1"/>
    <col min="6" max="6" width="9.1640625" customWidth="1"/>
  </cols>
  <sheetData>
    <row r="1" spans="1:5" ht="12.75" customHeight="1">
      <c r="A1" t="s">
        <v>40</v>
      </c>
    </row>
    <row r="2" spans="1:5" ht="30.75" customHeight="1">
      <c r="A2" s="225" t="s">
        <v>43</v>
      </c>
      <c r="B2" s="225"/>
      <c r="C2" s="225"/>
      <c r="D2" s="225"/>
      <c r="E2" s="225"/>
    </row>
    <row r="3" spans="1:5" ht="21" customHeight="1">
      <c r="A3" s="226" t="s">
        <v>399</v>
      </c>
      <c r="B3" s="226"/>
      <c r="C3" s="226"/>
      <c r="D3" s="227" t="s">
        <v>350</v>
      </c>
      <c r="E3" s="227"/>
    </row>
    <row r="4" spans="1:5" ht="21" customHeight="1">
      <c r="A4" s="226" t="s">
        <v>400</v>
      </c>
      <c r="B4" s="230"/>
      <c r="C4" s="230"/>
      <c r="D4" s="7" t="s">
        <v>401</v>
      </c>
      <c r="E4" s="8"/>
    </row>
    <row r="5" spans="1:5" ht="21" customHeight="1">
      <c r="A5" s="230"/>
      <c r="B5" s="230"/>
      <c r="C5" s="230"/>
      <c r="D5" s="7" t="s">
        <v>402</v>
      </c>
      <c r="E5" s="9"/>
    </row>
    <row r="6" spans="1:5" ht="21" customHeight="1">
      <c r="A6" s="230"/>
      <c r="B6" s="230"/>
      <c r="C6" s="230"/>
      <c r="D6" s="7" t="s">
        <v>403</v>
      </c>
      <c r="E6" s="9"/>
    </row>
    <row r="7" spans="1:5" ht="21" customHeight="1">
      <c r="A7" s="226" t="s">
        <v>404</v>
      </c>
      <c r="B7" s="226" t="s">
        <v>405</v>
      </c>
      <c r="C7" s="226"/>
      <c r="D7" s="226"/>
      <c r="E7" s="226"/>
    </row>
    <row r="8" spans="1:5" ht="54.95" customHeight="1">
      <c r="A8" s="226"/>
      <c r="B8" s="228" t="s">
        <v>437</v>
      </c>
      <c r="C8" s="228"/>
      <c r="D8" s="228"/>
      <c r="E8" s="228"/>
    </row>
    <row r="9" spans="1:5" ht="21" customHeight="1">
      <c r="A9" s="226" t="s">
        <v>406</v>
      </c>
      <c r="B9" s="6" t="s">
        <v>407</v>
      </c>
      <c r="C9" s="6" t="s">
        <v>408</v>
      </c>
      <c r="D9" s="6" t="s">
        <v>409</v>
      </c>
      <c r="E9" s="6" t="s">
        <v>410</v>
      </c>
    </row>
    <row r="10" spans="1:5" ht="21" customHeight="1">
      <c r="A10" s="226"/>
      <c r="B10" s="227" t="s">
        <v>411</v>
      </c>
      <c r="C10" s="229" t="s">
        <v>412</v>
      </c>
      <c r="D10" s="7" t="s">
        <v>434</v>
      </c>
      <c r="E10" s="11"/>
    </row>
    <row r="11" spans="1:5" ht="21" customHeight="1">
      <c r="A11" s="226"/>
      <c r="B11" s="227"/>
      <c r="C11" s="229"/>
      <c r="D11" s="7" t="s">
        <v>435</v>
      </c>
      <c r="E11" s="11"/>
    </row>
    <row r="12" spans="1:5" ht="21" customHeight="1">
      <c r="A12" s="226"/>
      <c r="B12" s="227"/>
      <c r="C12" s="229"/>
      <c r="D12" s="7" t="s">
        <v>436</v>
      </c>
      <c r="E12" s="12"/>
    </row>
    <row r="13" spans="1:5" ht="21" customHeight="1">
      <c r="A13" s="226"/>
      <c r="B13" s="227"/>
      <c r="C13" s="229" t="s">
        <v>413</v>
      </c>
      <c r="D13" s="7" t="s">
        <v>434</v>
      </c>
      <c r="E13" s="12"/>
    </row>
    <row r="14" spans="1:5" ht="21" customHeight="1">
      <c r="A14" s="226"/>
      <c r="B14" s="227"/>
      <c r="C14" s="229"/>
      <c r="D14" s="7" t="s">
        <v>435</v>
      </c>
      <c r="E14" s="13"/>
    </row>
    <row r="15" spans="1:5" ht="21" customHeight="1">
      <c r="A15" s="226"/>
      <c r="B15" s="227"/>
      <c r="C15" s="229"/>
      <c r="D15" s="7" t="s">
        <v>436</v>
      </c>
      <c r="E15" s="12"/>
    </row>
    <row r="16" spans="1:5" ht="21" customHeight="1">
      <c r="A16" s="226"/>
      <c r="B16" s="227"/>
      <c r="C16" s="229" t="s">
        <v>414</v>
      </c>
      <c r="D16" s="7" t="s">
        <v>434</v>
      </c>
      <c r="E16" s="12"/>
    </row>
    <row r="17" spans="1:5" ht="21" customHeight="1">
      <c r="A17" s="226"/>
      <c r="B17" s="227"/>
      <c r="C17" s="229"/>
      <c r="D17" s="7" t="s">
        <v>435</v>
      </c>
      <c r="E17" s="12"/>
    </row>
    <row r="18" spans="1:5" ht="21" customHeight="1">
      <c r="A18" s="226"/>
      <c r="B18" s="227"/>
      <c r="C18" s="229"/>
      <c r="D18" s="7" t="s">
        <v>436</v>
      </c>
      <c r="E18" s="12"/>
    </row>
    <row r="19" spans="1:5" ht="21" customHeight="1">
      <c r="A19" s="226"/>
      <c r="B19" s="227"/>
      <c r="C19" s="229" t="s">
        <v>415</v>
      </c>
      <c r="D19" s="7" t="s">
        <v>434</v>
      </c>
      <c r="E19" s="12"/>
    </row>
    <row r="20" spans="1:5" ht="21" customHeight="1">
      <c r="A20" s="226"/>
      <c r="B20" s="227"/>
      <c r="C20" s="229"/>
      <c r="D20" s="7" t="s">
        <v>435</v>
      </c>
      <c r="E20" s="12"/>
    </row>
    <row r="21" spans="1:5" ht="30.95" customHeight="1">
      <c r="A21" s="226"/>
      <c r="B21" s="5" t="s">
        <v>416</v>
      </c>
      <c r="C21" s="10" t="s">
        <v>417</v>
      </c>
      <c r="D21" s="7" t="s">
        <v>434</v>
      </c>
      <c r="E21" s="12"/>
    </row>
    <row r="22" spans="1:5" ht="21" customHeight="1">
      <c r="A22" s="226"/>
      <c r="B22" s="226" t="s">
        <v>418</v>
      </c>
      <c r="C22" s="229" t="s">
        <v>419</v>
      </c>
      <c r="D22" s="7" t="s">
        <v>434</v>
      </c>
      <c r="E22" s="11"/>
    </row>
    <row r="23" spans="1:5" ht="21" customHeight="1">
      <c r="A23" s="226"/>
      <c r="B23" s="226"/>
      <c r="C23" s="229"/>
      <c r="D23" s="7" t="s">
        <v>435</v>
      </c>
      <c r="E23" s="12"/>
    </row>
  </sheetData>
  <mergeCells count="15">
    <mergeCell ref="A9:A23"/>
    <mergeCell ref="B10:B20"/>
    <mergeCell ref="B22:B23"/>
    <mergeCell ref="C10:C12"/>
    <mergeCell ref="C13:C15"/>
    <mergeCell ref="C16:C18"/>
    <mergeCell ref="C19:C20"/>
    <mergeCell ref="C22:C23"/>
    <mergeCell ref="A2:E2"/>
    <mergeCell ref="A3:C3"/>
    <mergeCell ref="D3:E3"/>
    <mergeCell ref="B7:E7"/>
    <mergeCell ref="B8:E8"/>
    <mergeCell ref="A7:A8"/>
    <mergeCell ref="A4:C6"/>
  </mergeCells>
  <phoneticPr fontId="0" type="noConversion"/>
  <printOptions gridLines="1"/>
  <pageMargins left="0.75" right="0.75" top="1" bottom="1" header="0.5" footer="0.5"/>
  <pageSetup scale="85" orientation="landscape"/>
  <headerFooter scaleWithDoc="0" alignWithMargins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workbookViewId="0">
      <selection activeCell="K8" sqref="K8"/>
    </sheetView>
  </sheetViews>
  <sheetFormatPr defaultColWidth="9.1640625" defaultRowHeight="12.75" customHeight="1"/>
  <cols>
    <col min="1" max="1" width="5.6640625" customWidth="1"/>
    <col min="2" max="2" width="4.6640625" customWidth="1"/>
    <col min="3" max="3" width="6.5" customWidth="1"/>
    <col min="4" max="4" width="16.83203125" customWidth="1"/>
    <col min="5" max="5" width="18" customWidth="1"/>
    <col min="6" max="6" width="16.5" customWidth="1"/>
    <col min="7" max="7" width="39.1640625" customWidth="1"/>
    <col min="8" max="8" width="73.33203125" customWidth="1"/>
    <col min="9" max="9" width="19.33203125" style="1" customWidth="1"/>
    <col min="10" max="10" width="9.1640625" customWidth="1"/>
  </cols>
  <sheetData>
    <row r="1" spans="1:9" ht="12.75" customHeight="1">
      <c r="A1" t="s">
        <v>40</v>
      </c>
    </row>
    <row r="2" spans="1:9" ht="27" customHeight="1">
      <c r="A2" s="231" t="s">
        <v>41</v>
      </c>
      <c r="B2" s="231"/>
      <c r="C2" s="231"/>
      <c r="D2" s="231"/>
      <c r="E2" s="231"/>
      <c r="F2" s="231"/>
      <c r="G2" s="231"/>
      <c r="H2" s="231"/>
      <c r="I2" s="231"/>
    </row>
    <row r="3" spans="1:9" ht="19.5" customHeight="1">
      <c r="A3" s="232" t="s">
        <v>420</v>
      </c>
      <c r="B3" s="232"/>
      <c r="C3" s="232"/>
      <c r="D3" s="232" t="s">
        <v>350</v>
      </c>
      <c r="E3" s="232"/>
      <c r="F3" s="232"/>
      <c r="G3" s="232"/>
      <c r="H3" s="232"/>
      <c r="I3" s="232"/>
    </row>
    <row r="4" spans="1:9" ht="19.5" customHeight="1">
      <c r="A4" s="232" t="s">
        <v>421</v>
      </c>
      <c r="B4" s="232"/>
      <c r="C4" s="232"/>
      <c r="D4" s="232"/>
      <c r="E4" s="232"/>
      <c r="F4" s="232"/>
      <c r="G4" s="2" t="s">
        <v>422</v>
      </c>
      <c r="H4" s="232"/>
      <c r="I4" s="232"/>
    </row>
    <row r="5" spans="1:9" ht="19.5" customHeight="1">
      <c r="A5" s="232" t="s">
        <v>423</v>
      </c>
      <c r="B5" s="248"/>
      <c r="C5" s="248"/>
      <c r="D5" s="233" t="s">
        <v>424</v>
      </c>
      <c r="E5" s="233"/>
      <c r="F5" s="234">
        <v>913.88</v>
      </c>
      <c r="G5" s="234"/>
      <c r="H5" s="234"/>
      <c r="I5" s="235"/>
    </row>
    <row r="6" spans="1:9" ht="19.5" customHeight="1">
      <c r="A6" s="248"/>
      <c r="B6" s="248"/>
      <c r="C6" s="248"/>
      <c r="D6" s="233" t="s">
        <v>425</v>
      </c>
      <c r="E6" s="233"/>
      <c r="F6" s="236">
        <v>913.88</v>
      </c>
      <c r="G6" s="236"/>
      <c r="H6" s="236"/>
      <c r="I6" s="237"/>
    </row>
    <row r="7" spans="1:9" ht="19.5" customHeight="1">
      <c r="A7" s="248"/>
      <c r="B7" s="248"/>
      <c r="C7" s="248"/>
      <c r="D7" s="233" t="s">
        <v>426</v>
      </c>
      <c r="E7" s="233"/>
      <c r="F7" s="236"/>
      <c r="G7" s="236"/>
      <c r="H7" s="236"/>
      <c r="I7" s="237"/>
    </row>
    <row r="8" spans="1:9" ht="19.5" customHeight="1">
      <c r="A8" s="239" t="s">
        <v>427</v>
      </c>
      <c r="B8" s="232" t="s">
        <v>428</v>
      </c>
      <c r="C8" s="232"/>
      <c r="D8" s="232"/>
      <c r="E8" s="232"/>
      <c r="F8" s="232"/>
      <c r="G8" s="232"/>
      <c r="H8" s="232"/>
      <c r="I8" s="232"/>
    </row>
    <row r="9" spans="1:9" ht="95.1" customHeight="1">
      <c r="A9" s="239"/>
      <c r="B9" s="238" t="s">
        <v>438</v>
      </c>
      <c r="C9" s="238"/>
      <c r="D9" s="238"/>
      <c r="E9" s="238"/>
      <c r="F9" s="238"/>
      <c r="G9" s="238"/>
      <c r="H9" s="238"/>
      <c r="I9" s="239"/>
    </row>
    <row r="10" spans="1:9" ht="19.5" customHeight="1">
      <c r="A10" s="239" t="s">
        <v>429</v>
      </c>
      <c r="B10" s="240" t="s">
        <v>407</v>
      </c>
      <c r="C10" s="241"/>
      <c r="D10" s="3" t="s">
        <v>408</v>
      </c>
      <c r="E10" s="239" t="s">
        <v>409</v>
      </c>
      <c r="F10" s="239"/>
      <c r="G10" s="239"/>
      <c r="H10" s="239"/>
      <c r="I10" s="3" t="s">
        <v>410</v>
      </c>
    </row>
    <row r="11" spans="1:9" ht="19.5" customHeight="1">
      <c r="A11" s="239"/>
      <c r="B11" s="249" t="s">
        <v>411</v>
      </c>
      <c r="C11" s="250"/>
      <c r="D11" s="239" t="s">
        <v>412</v>
      </c>
      <c r="E11" s="242" t="s">
        <v>439</v>
      </c>
      <c r="F11" s="243"/>
      <c r="G11" s="243"/>
      <c r="H11" s="244"/>
      <c r="I11" s="4">
        <v>1</v>
      </c>
    </row>
    <row r="12" spans="1:9" ht="19.5" customHeight="1">
      <c r="A12" s="239"/>
      <c r="B12" s="251"/>
      <c r="C12" s="252"/>
      <c r="D12" s="239"/>
      <c r="E12" s="242" t="s">
        <v>440</v>
      </c>
      <c r="F12" s="243"/>
      <c r="G12" s="243"/>
      <c r="H12" s="244"/>
      <c r="I12" s="4">
        <v>1</v>
      </c>
    </row>
    <row r="13" spans="1:9" ht="19.5" customHeight="1">
      <c r="A13" s="239"/>
      <c r="B13" s="251"/>
      <c r="C13" s="252"/>
      <c r="D13" s="239"/>
      <c r="E13" s="242" t="s">
        <v>441</v>
      </c>
      <c r="F13" s="243"/>
      <c r="G13" s="243"/>
      <c r="H13" s="244"/>
      <c r="I13" s="3" t="s">
        <v>451</v>
      </c>
    </row>
    <row r="14" spans="1:9" ht="19.5" customHeight="1">
      <c r="A14" s="239"/>
      <c r="B14" s="251"/>
      <c r="C14" s="252"/>
      <c r="D14" s="239" t="s">
        <v>413</v>
      </c>
      <c r="E14" s="245" t="s">
        <v>442</v>
      </c>
      <c r="F14" s="245"/>
      <c r="G14" s="245"/>
      <c r="H14" s="245"/>
      <c r="I14" s="4" t="s">
        <v>452</v>
      </c>
    </row>
    <row r="15" spans="1:9" ht="19.5" customHeight="1">
      <c r="A15" s="239"/>
      <c r="B15" s="251"/>
      <c r="C15" s="252"/>
      <c r="D15" s="239"/>
      <c r="E15" s="245" t="s">
        <v>443</v>
      </c>
      <c r="F15" s="245"/>
      <c r="G15" s="245"/>
      <c r="H15" s="245"/>
      <c r="I15" s="4" t="s">
        <v>451</v>
      </c>
    </row>
    <row r="16" spans="1:9" ht="19.5" customHeight="1">
      <c r="A16" s="239"/>
      <c r="B16" s="251"/>
      <c r="C16" s="252"/>
      <c r="D16" s="239" t="s">
        <v>414</v>
      </c>
      <c r="E16" s="245" t="s">
        <v>444</v>
      </c>
      <c r="F16" s="245"/>
      <c r="G16" s="245"/>
      <c r="H16" s="245"/>
      <c r="I16" s="5" t="s">
        <v>453</v>
      </c>
    </row>
    <row r="17" spans="1:9" ht="19.5" customHeight="1">
      <c r="A17" s="239"/>
      <c r="B17" s="251"/>
      <c r="C17" s="252"/>
      <c r="D17" s="239"/>
      <c r="E17" s="245" t="s">
        <v>445</v>
      </c>
      <c r="F17" s="245"/>
      <c r="G17" s="245"/>
      <c r="H17" s="245"/>
      <c r="I17" s="5" t="s">
        <v>454</v>
      </c>
    </row>
    <row r="18" spans="1:9" ht="19.5" customHeight="1">
      <c r="A18" s="239"/>
      <c r="B18" s="251"/>
      <c r="C18" s="252"/>
      <c r="D18" s="239"/>
      <c r="E18" s="245" t="s">
        <v>446</v>
      </c>
      <c r="F18" s="245"/>
      <c r="G18" s="245"/>
      <c r="H18" s="245"/>
      <c r="I18" s="5" t="s">
        <v>455</v>
      </c>
    </row>
    <row r="19" spans="1:9" ht="19.5" customHeight="1">
      <c r="A19" s="239"/>
      <c r="B19" s="253"/>
      <c r="C19" s="254"/>
      <c r="D19" s="3" t="s">
        <v>447</v>
      </c>
      <c r="E19" s="245" t="s">
        <v>448</v>
      </c>
      <c r="F19" s="245"/>
      <c r="G19" s="245"/>
      <c r="H19" s="245"/>
      <c r="I19" s="5" t="s">
        <v>456</v>
      </c>
    </row>
    <row r="20" spans="1:9" ht="19.5" customHeight="1">
      <c r="A20" s="239"/>
      <c r="B20" s="232" t="s">
        <v>418</v>
      </c>
      <c r="C20" s="232"/>
      <c r="D20" s="239" t="s">
        <v>419</v>
      </c>
      <c r="E20" s="245" t="s">
        <v>449</v>
      </c>
      <c r="F20" s="245"/>
      <c r="G20" s="245"/>
      <c r="H20" s="245"/>
      <c r="I20" s="4" t="s">
        <v>456</v>
      </c>
    </row>
    <row r="21" spans="1:9" ht="19.5" customHeight="1">
      <c r="A21" s="239"/>
      <c r="B21" s="232"/>
      <c r="C21" s="232"/>
      <c r="D21" s="239"/>
      <c r="E21" s="242" t="s">
        <v>450</v>
      </c>
      <c r="F21" s="243"/>
      <c r="G21" s="243"/>
      <c r="H21" s="244"/>
      <c r="I21" s="3" t="s">
        <v>456</v>
      </c>
    </row>
    <row r="22" spans="1:9" ht="24.75" customHeight="1">
      <c r="A22" s="246"/>
      <c r="B22" s="246"/>
      <c r="C22" s="246"/>
      <c r="D22" s="246"/>
      <c r="E22" s="246"/>
      <c r="F22" s="246"/>
      <c r="G22" s="246"/>
      <c r="H22" s="246"/>
      <c r="I22" s="247"/>
    </row>
  </sheetData>
  <mergeCells count="37">
    <mergeCell ref="A5:C7"/>
    <mergeCell ref="B20:C21"/>
    <mergeCell ref="B11:C19"/>
    <mergeCell ref="A8:A9"/>
    <mergeCell ref="A10:A21"/>
    <mergeCell ref="D11:D13"/>
    <mergeCell ref="D14:D15"/>
    <mergeCell ref="D16:D18"/>
    <mergeCell ref="D20:D21"/>
    <mergeCell ref="E19:H19"/>
    <mergeCell ref="E20:H20"/>
    <mergeCell ref="E21:H21"/>
    <mergeCell ref="A22:I22"/>
    <mergeCell ref="E17:H17"/>
    <mergeCell ref="E18:H18"/>
    <mergeCell ref="E14:H14"/>
    <mergeCell ref="E15:H15"/>
    <mergeCell ref="E16:H16"/>
    <mergeCell ref="E12:H12"/>
    <mergeCell ref="E13:H13"/>
    <mergeCell ref="B8:I8"/>
    <mergeCell ref="B9:I9"/>
    <mergeCell ref="B10:C10"/>
    <mergeCell ref="E10:H10"/>
    <mergeCell ref="E11:H11"/>
    <mergeCell ref="D5:E5"/>
    <mergeCell ref="F5:I5"/>
    <mergeCell ref="D6:E6"/>
    <mergeCell ref="F6:I6"/>
    <mergeCell ref="D7:E7"/>
    <mergeCell ref="F7:I7"/>
    <mergeCell ref="A2:I2"/>
    <mergeCell ref="A3:C3"/>
    <mergeCell ref="D3:I3"/>
    <mergeCell ref="A4:C4"/>
    <mergeCell ref="D4:F4"/>
    <mergeCell ref="H4:I4"/>
  </mergeCells>
  <phoneticPr fontId="0" type="noConversion"/>
  <printOptions gridLines="1"/>
  <pageMargins left="0.75" right="0.75" top="1" bottom="1" header="0.5" footer="0.5"/>
  <pageSetup scale="65" orientation="landscape"/>
  <headerFooter scaleWithDoc="0" alignWithMargins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I18"/>
  <sheetViews>
    <sheetView showGridLines="0" showZeros="0" workbookViewId="0">
      <selection activeCell="J17" sqref="J17"/>
    </sheetView>
  </sheetViews>
  <sheetFormatPr defaultColWidth="9.1640625" defaultRowHeight="12.75" customHeight="1"/>
  <cols>
    <col min="1" max="1" width="5.6640625" customWidth="1"/>
    <col min="2" max="2" width="4.6640625" customWidth="1"/>
    <col min="3" max="3" width="6.5" customWidth="1"/>
    <col min="4" max="4" width="16.83203125" customWidth="1"/>
    <col min="5" max="5" width="18" customWidth="1"/>
    <col min="6" max="6" width="16.5" customWidth="1"/>
    <col min="7" max="7" width="39.1640625" customWidth="1"/>
    <col min="8" max="8" width="51.5" customWidth="1"/>
    <col min="9" max="9" width="17" style="1" customWidth="1"/>
    <col min="10" max="10" width="9.1640625" customWidth="1"/>
  </cols>
  <sheetData>
    <row r="1" spans="1:9" ht="12.75" customHeight="1">
      <c r="A1" t="s">
        <v>44</v>
      </c>
    </row>
    <row r="2" spans="1:9" ht="27" customHeight="1">
      <c r="A2" s="231" t="s">
        <v>45</v>
      </c>
      <c r="B2" s="231"/>
      <c r="C2" s="231"/>
      <c r="D2" s="231"/>
      <c r="E2" s="231"/>
      <c r="F2" s="231"/>
      <c r="G2" s="231"/>
      <c r="H2" s="231"/>
      <c r="I2" s="231"/>
    </row>
    <row r="3" spans="1:9" ht="19.5" customHeight="1">
      <c r="A3" s="232" t="s">
        <v>420</v>
      </c>
      <c r="B3" s="232"/>
      <c r="C3" s="232"/>
      <c r="D3" s="232" t="s">
        <v>350</v>
      </c>
      <c r="E3" s="232"/>
      <c r="F3" s="232"/>
      <c r="G3" s="232"/>
      <c r="H3" s="232"/>
      <c r="I3" s="232"/>
    </row>
    <row r="4" spans="1:9" ht="19.5" customHeight="1">
      <c r="A4" s="232" t="s">
        <v>421</v>
      </c>
      <c r="B4" s="232"/>
      <c r="C4" s="232"/>
      <c r="D4" s="232"/>
      <c r="E4" s="232"/>
      <c r="F4" s="232"/>
      <c r="G4" s="2" t="s">
        <v>422</v>
      </c>
      <c r="H4" s="232"/>
      <c r="I4" s="232"/>
    </row>
    <row r="5" spans="1:9" ht="19.5" customHeight="1">
      <c r="A5" s="232" t="s">
        <v>423</v>
      </c>
      <c r="B5" s="248"/>
      <c r="C5" s="248"/>
      <c r="D5" s="233" t="s">
        <v>424</v>
      </c>
      <c r="E5" s="233"/>
      <c r="F5" s="234">
        <v>353.3</v>
      </c>
      <c r="G5" s="234"/>
      <c r="H5" s="234"/>
      <c r="I5" s="234"/>
    </row>
    <row r="6" spans="1:9" ht="19.5" customHeight="1">
      <c r="A6" s="248"/>
      <c r="B6" s="248"/>
      <c r="C6" s="248"/>
      <c r="D6" s="233" t="s">
        <v>425</v>
      </c>
      <c r="E6" s="233"/>
      <c r="F6" s="236">
        <v>353.3</v>
      </c>
      <c r="G6" s="236"/>
      <c r="H6" s="236"/>
      <c r="I6" s="236"/>
    </row>
    <row r="7" spans="1:9" ht="19.5" customHeight="1">
      <c r="A7" s="248"/>
      <c r="B7" s="248"/>
      <c r="C7" s="248"/>
      <c r="D7" s="233" t="s">
        <v>426</v>
      </c>
      <c r="E7" s="233"/>
      <c r="F7" s="236"/>
      <c r="G7" s="236"/>
      <c r="H7" s="236"/>
      <c r="I7" s="236"/>
    </row>
    <row r="8" spans="1:9" ht="19.5" customHeight="1">
      <c r="A8" s="239" t="s">
        <v>427</v>
      </c>
      <c r="B8" s="232" t="s">
        <v>405</v>
      </c>
      <c r="C8" s="232"/>
      <c r="D8" s="232"/>
      <c r="E8" s="232"/>
      <c r="F8" s="232"/>
      <c r="G8" s="232"/>
      <c r="H8" s="232"/>
      <c r="I8" s="232"/>
    </row>
    <row r="9" spans="1:9" ht="63.75" customHeight="1">
      <c r="A9" s="239"/>
      <c r="B9" s="238" t="s">
        <v>457</v>
      </c>
      <c r="C9" s="238"/>
      <c r="D9" s="238"/>
      <c r="E9" s="238"/>
      <c r="F9" s="238"/>
      <c r="G9" s="238"/>
      <c r="H9" s="238"/>
      <c r="I9" s="238"/>
    </row>
    <row r="10" spans="1:9" ht="18" customHeight="1">
      <c r="A10" s="239" t="s">
        <v>429</v>
      </c>
      <c r="B10" s="240" t="s">
        <v>407</v>
      </c>
      <c r="C10" s="241"/>
      <c r="D10" s="3" t="s">
        <v>408</v>
      </c>
      <c r="E10" s="239" t="s">
        <v>409</v>
      </c>
      <c r="F10" s="239"/>
      <c r="G10" s="239"/>
      <c r="H10" s="239"/>
      <c r="I10" s="3" t="s">
        <v>410</v>
      </c>
    </row>
    <row r="11" spans="1:9" ht="18.95" customHeight="1">
      <c r="A11" s="239"/>
      <c r="B11" s="232" t="s">
        <v>411</v>
      </c>
      <c r="C11" s="232"/>
      <c r="D11" s="3" t="s">
        <v>412</v>
      </c>
      <c r="E11" s="242" t="s">
        <v>458</v>
      </c>
      <c r="F11" s="243"/>
      <c r="G11" s="243"/>
      <c r="H11" s="244"/>
      <c r="I11" s="4">
        <v>1</v>
      </c>
    </row>
    <row r="12" spans="1:9" ht="18.95" customHeight="1">
      <c r="A12" s="239"/>
      <c r="B12" s="232"/>
      <c r="C12" s="232"/>
      <c r="D12" s="3" t="s">
        <v>413</v>
      </c>
      <c r="E12" s="245" t="s">
        <v>442</v>
      </c>
      <c r="F12" s="245"/>
      <c r="G12" s="245"/>
      <c r="H12" s="245"/>
      <c r="I12" s="4" t="s">
        <v>452</v>
      </c>
    </row>
    <row r="13" spans="1:9" ht="18.95" customHeight="1">
      <c r="A13" s="239"/>
      <c r="B13" s="232"/>
      <c r="C13" s="232"/>
      <c r="D13" s="239" t="s">
        <v>414</v>
      </c>
      <c r="E13" s="245" t="s">
        <v>459</v>
      </c>
      <c r="F13" s="245"/>
      <c r="G13" s="245"/>
      <c r="H13" s="245"/>
      <c r="I13" s="5" t="s">
        <v>464</v>
      </c>
    </row>
    <row r="14" spans="1:9" ht="18.95" customHeight="1">
      <c r="A14" s="239"/>
      <c r="B14" s="232"/>
      <c r="C14" s="232"/>
      <c r="D14" s="239"/>
      <c r="E14" s="245" t="s">
        <v>460</v>
      </c>
      <c r="F14" s="245"/>
      <c r="G14" s="245"/>
      <c r="H14" s="245"/>
      <c r="I14" s="5" t="s">
        <v>465</v>
      </c>
    </row>
    <row r="15" spans="1:9" ht="18.95" customHeight="1">
      <c r="A15" s="239"/>
      <c r="B15" s="232"/>
      <c r="C15" s="232"/>
      <c r="D15" s="239"/>
      <c r="E15" s="255" t="s">
        <v>461</v>
      </c>
      <c r="F15" s="256"/>
      <c r="G15" s="256"/>
      <c r="H15" s="257"/>
      <c r="I15" s="258">
        <v>1</v>
      </c>
    </row>
    <row r="16" spans="1:9" ht="19.5" customHeight="1">
      <c r="A16" s="239"/>
      <c r="B16" s="232" t="s">
        <v>418</v>
      </c>
      <c r="C16" s="232"/>
      <c r="D16" s="239" t="s">
        <v>419</v>
      </c>
      <c r="E16" s="245" t="s">
        <v>462</v>
      </c>
      <c r="F16" s="245"/>
      <c r="G16" s="245"/>
      <c r="H16" s="245"/>
      <c r="I16" s="4" t="s">
        <v>456</v>
      </c>
    </row>
    <row r="17" spans="1:9" ht="19.5" customHeight="1">
      <c r="A17" s="239"/>
      <c r="B17" s="232"/>
      <c r="C17" s="232"/>
      <c r="D17" s="239"/>
      <c r="E17" s="242" t="s">
        <v>463</v>
      </c>
      <c r="F17" s="243"/>
      <c r="G17" s="243"/>
      <c r="H17" s="244"/>
      <c r="I17" s="3" t="s">
        <v>456</v>
      </c>
    </row>
    <row r="18" spans="1:9" ht="32.25" customHeight="1">
      <c r="A18" s="246"/>
      <c r="B18" s="246"/>
      <c r="C18" s="246"/>
      <c r="D18" s="246"/>
      <c r="E18" s="246"/>
      <c r="F18" s="246"/>
      <c r="G18" s="246"/>
      <c r="H18" s="246"/>
      <c r="I18" s="246"/>
    </row>
  </sheetData>
  <mergeCells count="31">
    <mergeCell ref="A5:C7"/>
    <mergeCell ref="B11:C15"/>
    <mergeCell ref="B16:C17"/>
    <mergeCell ref="E15:H15"/>
    <mergeCell ref="A8:A9"/>
    <mergeCell ref="A10:A17"/>
    <mergeCell ref="D13:D15"/>
    <mergeCell ref="D16:D17"/>
    <mergeCell ref="E16:H16"/>
    <mergeCell ref="E17:H17"/>
    <mergeCell ref="A18:I18"/>
    <mergeCell ref="E14:H14"/>
    <mergeCell ref="E12:H12"/>
    <mergeCell ref="E13:H13"/>
    <mergeCell ref="B8:I8"/>
    <mergeCell ref="B9:I9"/>
    <mergeCell ref="B10:C10"/>
    <mergeCell ref="E10:H10"/>
    <mergeCell ref="E11:H11"/>
    <mergeCell ref="D5:E5"/>
    <mergeCell ref="F5:I5"/>
    <mergeCell ref="D6:E6"/>
    <mergeCell ref="F6:I6"/>
    <mergeCell ref="D7:E7"/>
    <mergeCell ref="F7:I7"/>
    <mergeCell ref="A2:I2"/>
    <mergeCell ref="A3:C3"/>
    <mergeCell ref="D3:I3"/>
    <mergeCell ref="A4:C4"/>
    <mergeCell ref="D4:F4"/>
    <mergeCell ref="H4:I4"/>
  </mergeCells>
  <phoneticPr fontId="0" type="noConversion"/>
  <printOptions gridLines="1"/>
  <pageMargins left="0.75" right="0.75" top="1" bottom="1" header="0.5" footer="0.5"/>
  <pageSetup scale="85" orientation="landscape"/>
  <headerFooter scaleWithDoc="0" alignWithMargins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表5-一般公共预算支出明细表（按支出功能分类科目）</vt:lpstr>
      <vt:lpstr>表6-一般公共预算支出明细表（按支出经济分类科目）</vt:lpstr>
      <vt:lpstr>表7-一般公共预算基本支出明细表（按支出功能分类科目）</vt:lpstr>
      <vt:lpstr>表8-一般公共预算基本支出明细表（按支出经济分类科目）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表14-部门整体支出绩效目标表</vt:lpstr>
      <vt:lpstr>表15-部门专项业务经费重点项目绩效目标表 </vt:lpstr>
      <vt:lpstr>表16-专项资金整体绩效目标表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2020-04-30T02:15:00Z</cp:lastPrinted>
  <dcterms:created xsi:type="dcterms:W3CDTF">2020-04-22T02:55:00Z</dcterms:created>
  <dcterms:modified xsi:type="dcterms:W3CDTF">2020-05-28T01:52:07Z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