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145" windowHeight="9675"/>
  </bookViews>
  <sheets>
    <sheet name="第一批批复表" sheetId="4" r:id="rId1"/>
  </sheets>
  <definedNames>
    <definedName name="_xlnm._FilterDatabase" localSheetId="0" hidden="1">第一批批复表!$A$3:$X$47</definedName>
    <definedName name="_xlnm.Print_Titles" localSheetId="0">第一批批复表!$1:$3</definedName>
  </definedNames>
  <calcPr calcId="114210" fullCalcOnLoad="1" fullPrecision="0"/>
</workbook>
</file>

<file path=xl/calcChain.xml><?xml version="1.0" encoding="utf-8"?>
<calcChain xmlns="http://schemas.openxmlformats.org/spreadsheetml/2006/main">
  <c r="I4" i="4"/>
  <c r="H4"/>
  <c r="C4"/>
  <c r="J7"/>
  <c r="I7"/>
  <c r="H7"/>
  <c r="J22"/>
  <c r="I22"/>
  <c r="H22"/>
  <c r="J20"/>
  <c r="I20"/>
  <c r="H20"/>
  <c r="J17"/>
  <c r="I17"/>
  <c r="H17"/>
  <c r="J14"/>
  <c r="I14"/>
  <c r="H14"/>
  <c r="J12"/>
  <c r="I12"/>
  <c r="H12"/>
</calcChain>
</file>

<file path=xl/sharedStrings.xml><?xml version="1.0" encoding="utf-8"?>
<sst xmlns="http://schemas.openxmlformats.org/spreadsheetml/2006/main" count="126" uniqueCount="87">
  <si>
    <t>单位：个、万元、人</t>
  </si>
  <si>
    <t>序号</t>
  </si>
  <si>
    <t>镇名</t>
  </si>
  <si>
    <t>项目
个数
(个)</t>
  </si>
  <si>
    <t>行政村名称</t>
  </si>
  <si>
    <t>项目类型</t>
  </si>
  <si>
    <t>项目实施内容</t>
  </si>
  <si>
    <t>项目总投资
（万元）</t>
  </si>
  <si>
    <t>财政拟安排奖补资金
(万元)</t>
  </si>
  <si>
    <t>受益人数
(人)</t>
  </si>
  <si>
    <t>—</t>
  </si>
  <si>
    <t>八渡镇</t>
  </si>
  <si>
    <t>村内小型水利设施</t>
  </si>
  <si>
    <t>城关镇</t>
  </si>
  <si>
    <t>村内道路</t>
  </si>
  <si>
    <t>天成镇</t>
  </si>
  <si>
    <t>曹家湾镇</t>
  </si>
  <si>
    <t>村容美化亮化</t>
  </si>
  <si>
    <t>三联村</t>
  </si>
  <si>
    <t>固关镇</t>
  </si>
  <si>
    <t>上岔村</t>
  </si>
  <si>
    <t>其它公共设施</t>
  </si>
  <si>
    <t>新集川镇</t>
  </si>
  <si>
    <t>铁马河村</t>
  </si>
  <si>
    <t>温水镇</t>
  </si>
  <si>
    <t>陇县2026年度第二批农村公益事业建设财政奖补项目计划表</t>
    <phoneticPr fontId="4" type="noConversion"/>
  </si>
  <si>
    <t>大力村</t>
    <phoneticPr fontId="4" type="noConversion"/>
  </si>
  <si>
    <t>大力村村内十组维修太阳能路灯95盏，每盏高4米，配备太阳能电路板、灯头。</t>
  </si>
  <si>
    <t>堡子身村</t>
  </si>
  <si>
    <t>硬化道路430米，宽3.5米、厚18公分，面积1505㎡。</t>
  </si>
  <si>
    <t>八龙潭村</t>
  </si>
  <si>
    <t>公共设施建设</t>
  </si>
  <si>
    <t>维修村避灾集中安置点房，屋顶防水处理428.5平方米，混泥土硬化屋顶54平方米，屋顶换椽、换瓦607平方米，更换房屋落水管40米等。</t>
  </si>
  <si>
    <t>项目具体实施地点</t>
    <phoneticPr fontId="4" type="noConversion"/>
  </si>
  <si>
    <t>大力村十个组</t>
    <phoneticPr fontId="4" type="noConversion"/>
  </si>
  <si>
    <t>3、4组大块地；移民搬迁点道路</t>
  </si>
  <si>
    <t>一组</t>
  </si>
  <si>
    <t>三联村一组、二组、三组</t>
  </si>
  <si>
    <t>红星村</t>
  </si>
  <si>
    <t>红星村九组、五组</t>
  </si>
  <si>
    <t>1.九组新修D50矩形砼排水渠长400米，宽0.5米、深0.6米；铺设800*500钢筋砼盖板42块。2.五组新修D40矩形砼排水渠长185米，宽0.4米、深0.5米；铺设700*500钢筋砼盖板60块。3.五组维修排水渠长90米，铺设700*500钢筋砼盖板24块。</t>
  </si>
  <si>
    <t>柴家咀村</t>
  </si>
  <si>
    <t>村内桥涵</t>
  </si>
  <si>
    <t>柴家咀村一组</t>
  </si>
  <si>
    <t>柴家咀村一组竹园子修建钢架桥一座，桥长19米，宽3米，高6米，四面八字墙高1.8米，底宽1.2米，顶宽0.8米，各长10米，总长度39米。</t>
    <phoneticPr fontId="4" type="noConversion"/>
  </si>
  <si>
    <t>上岔村村内</t>
  </si>
  <si>
    <t>1、上岔村新修挡墙140米，高2米，宽60厘米；2、水泥路面硬化240平方米；3、清理维修破损水泥路面60平方米；4、新修U型水渠50米，宽0.4米，高0.4米，并加盖板50米。</t>
    <phoneticPr fontId="4" type="noConversion"/>
  </si>
  <si>
    <t>铁马河村三组</t>
  </si>
  <si>
    <t>新修C30混凝土水渠180米，深度1米，渠帮宽0.25米，基础软基换填毛石180米，深0.5米，宽1.7米。</t>
  </si>
  <si>
    <t>苟家寨村</t>
  </si>
  <si>
    <t>七、八、九、十水泥路维修</t>
  </si>
  <si>
    <t>七组水泥路19米，宽3.5米；八组水泥路15米，宽3.5米；九组水泥路24米，宽3.5米；十组水泥路470米，宽3.5米。</t>
    <phoneticPr fontId="4" type="noConversion"/>
  </si>
  <si>
    <t>李家河村</t>
  </si>
  <si>
    <t>硬化十九组，二十组道路</t>
  </si>
  <si>
    <t>硬化十九组到二十组道路245米，宽3.5米，共计875平方米。</t>
  </si>
  <si>
    <t>兴中村</t>
  </si>
  <si>
    <t>八、九组主路渠道</t>
  </si>
  <si>
    <t>东风镇</t>
    <phoneticPr fontId="4" type="noConversion"/>
  </si>
  <si>
    <t>1、八、九组主路渠道淤积清理567m ，拆除浇筑渠底 110m，并加装盖板 567m。
2、改造水源地两处。</t>
  </si>
  <si>
    <t>娘娘庙村</t>
  </si>
  <si>
    <t>一组（加油站东、社区后）二、三组（搬迁小区）、小北街</t>
  </si>
  <si>
    <t>1、一组D50排水渠工程131m（新建排水渠并加盖板）。
2、一组D40排水渠工程105m（拆除损毁砼渠道并新建排水渠）。
3、二、三组D30排水渠工程304m(拆除损毁砼渠道并新建排水渠）。
4、小北街道路维修改造工程:拆除损毁砼路面，新建150厚C30砼路面90㎡。</t>
  </si>
  <si>
    <t>河北镇</t>
    <phoneticPr fontId="4" type="noConversion"/>
  </si>
  <si>
    <t>权家下村</t>
  </si>
  <si>
    <t>权家下村三组</t>
  </si>
  <si>
    <t>柏油硬化村内道路，硬化道路总长453m，路面宽度3.5m，5cm厚柏油路面。</t>
    <phoneticPr fontId="4" type="noConversion"/>
  </si>
  <si>
    <t>东南镇</t>
    <phoneticPr fontId="4" type="noConversion"/>
  </si>
  <si>
    <t>予村</t>
  </si>
  <si>
    <t>小型水利设施</t>
  </si>
  <si>
    <t>一组、五组</t>
  </si>
  <si>
    <t>新修D50排水渠387米，新修D70排水渠101米，新建群众通行桥面板28座。</t>
    <phoneticPr fontId="4" type="noConversion"/>
  </si>
  <si>
    <t>鸡家庄村</t>
  </si>
  <si>
    <t>杨盘路入鸡家庄上路口至鸡家庄二组桥头</t>
  </si>
  <si>
    <t>修复破损路面８３㎡（长度８３ｍ；宽度１.0ｍ）村口环境整治３００㎡；维修改造生产桥桥台桥帽４２ｍ，更换生产桥护栏４２ｍ，拆除硬化桥面１２０㎡；安装路灯５０盏。</t>
  </si>
  <si>
    <t>—</t>
    <phoneticPr fontId="4" type="noConversion"/>
  </si>
  <si>
    <t>1.一组、二组、三组村内道路拓宽，长378米、宽0.9米、厚15厘米、共340.2平方米。
2.一组水泥硬化，长80米、宽2.5米、厚15厘米，共200个平方米。
3.一组、二组挡墙3处，共270立方米。</t>
    <phoneticPr fontId="4" type="noConversion"/>
  </si>
  <si>
    <t>新集川镇
小计</t>
    <phoneticPr fontId="4" type="noConversion"/>
  </si>
  <si>
    <t>八渡镇
小计</t>
    <phoneticPr fontId="4" type="noConversion"/>
  </si>
  <si>
    <t>东风镇
小计</t>
    <phoneticPr fontId="4" type="noConversion"/>
  </si>
  <si>
    <t>城关镇
小计</t>
    <phoneticPr fontId="4" type="noConversion"/>
  </si>
  <si>
    <t>曹家湾镇
小计</t>
    <phoneticPr fontId="4" type="noConversion"/>
  </si>
  <si>
    <t>固关镇
小计</t>
    <phoneticPr fontId="4" type="noConversion"/>
  </si>
  <si>
    <t>温水镇
小计</t>
    <phoneticPr fontId="4" type="noConversion"/>
  </si>
  <si>
    <t>河北镇
小计</t>
    <phoneticPr fontId="4" type="noConversion"/>
  </si>
  <si>
    <t>东南镇
小计</t>
    <phoneticPr fontId="4" type="noConversion"/>
  </si>
  <si>
    <t>天成镇
小计</t>
    <phoneticPr fontId="4" type="noConversion"/>
  </si>
  <si>
    <t>陇县
合计</t>
    <phoneticPr fontId="4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</si>
</sst>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9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13">
    <cellStyle name="常规" xfId="0" builtinId="0"/>
    <cellStyle name="常规 2" xfId="1"/>
    <cellStyle name="常规 2 2" xfId="2"/>
    <cellStyle name="常规 2 2 2" xfId="3"/>
    <cellStyle name="常规 2 3" xfId="4"/>
    <cellStyle name="常规 3" xfId="5"/>
    <cellStyle name="常规 3 2" xfId="6"/>
    <cellStyle name="常规 4" xfId="7"/>
    <cellStyle name="常规 4 2" xfId="8"/>
    <cellStyle name="常规 4 2 2" xfId="9"/>
    <cellStyle name="常规 5" xfId="10"/>
    <cellStyle name="常规 6" xfId="11"/>
    <cellStyle name="常规 7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1" name="Line 7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2" name="Line 8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3" name="Line 9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7" name="Line 13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8" name="Line 14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39" name="Line 15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0" name="Line 16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1" name="Line 17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2" name="Line 18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3" name="Line 31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4" name="Line 32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5" name="Line 33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6" name="Line 34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7" name="Line 35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8" name="Line 36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49" name="Line 37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0" name="Line 38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1" name="Line 39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2" name="Line 40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3" name="Line 41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4" name="Line 42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5" name="Line 49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6" name="Line 50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7" name="Line 51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8" name="Line 43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59" name="Line 44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0" name="Line 45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1" name="Line 64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2" name="Line 65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sp macro="" textlink="">
      <xdr:nvSpPr>
        <xdr:cNvPr id="1063" name="Line 66"/>
        <xdr:cNvSpPr>
          <a:spLocks noChangeShapeType="1"/>
        </xdr:cNvSpPr>
      </xdr:nvSpPr>
      <xdr:spPr bwMode="auto">
        <a:xfrm>
          <a:off x="9467850" y="2038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zoomScaleNormal="100" workbookViewId="0">
      <selection sqref="A1:J1"/>
    </sheetView>
  </sheetViews>
  <sheetFormatPr defaultRowHeight="14.25"/>
  <cols>
    <col min="1" max="1" width="3.5" style="3" customWidth="1"/>
    <col min="2" max="2" width="8.75" style="3" customWidth="1"/>
    <col min="3" max="3" width="5.75" style="3" customWidth="1"/>
    <col min="4" max="4" width="9.875" style="3" customWidth="1"/>
    <col min="5" max="5" width="11.375" style="6" customWidth="1"/>
    <col min="6" max="6" width="14.625" style="6" customWidth="1"/>
    <col min="7" max="7" width="61.25" style="6" customWidth="1"/>
    <col min="8" max="8" width="9.125" style="6" customWidth="1"/>
    <col min="9" max="9" width="9.125" style="7" customWidth="1"/>
    <col min="10" max="10" width="8.25" style="7" customWidth="1"/>
    <col min="11" max="16384" width="9" style="1"/>
  </cols>
  <sheetData>
    <row r="1" spans="1:11" ht="30" customHeight="1">
      <c r="A1" s="32" t="s">
        <v>25</v>
      </c>
      <c r="B1" s="32"/>
      <c r="C1" s="32"/>
      <c r="D1" s="32"/>
      <c r="E1" s="33"/>
      <c r="F1" s="33"/>
      <c r="G1" s="33"/>
      <c r="H1" s="33"/>
      <c r="I1" s="34"/>
      <c r="J1" s="34"/>
    </row>
    <row r="2" spans="1:11" s="2" customFormat="1" ht="21" customHeight="1">
      <c r="A2" s="35"/>
      <c r="B2" s="35"/>
      <c r="C2" s="35"/>
      <c r="D2" s="35"/>
      <c r="E2" s="35"/>
      <c r="F2" s="8"/>
      <c r="G2" s="8"/>
      <c r="H2" s="8"/>
      <c r="I2" s="36" t="s">
        <v>0</v>
      </c>
      <c r="J2" s="36"/>
    </row>
    <row r="3" spans="1:11" s="3" customFormat="1" ht="96" customHeight="1">
      <c r="A3" s="9" t="s">
        <v>1</v>
      </c>
      <c r="B3" s="9" t="s">
        <v>2</v>
      </c>
      <c r="C3" s="10" t="s">
        <v>3</v>
      </c>
      <c r="D3" s="9" t="s">
        <v>4</v>
      </c>
      <c r="E3" s="10" t="s">
        <v>5</v>
      </c>
      <c r="F3" s="10" t="s">
        <v>33</v>
      </c>
      <c r="G3" s="10" t="s">
        <v>6</v>
      </c>
      <c r="H3" s="10" t="s">
        <v>7</v>
      </c>
      <c r="I3" s="11" t="s">
        <v>8</v>
      </c>
      <c r="J3" s="11" t="s">
        <v>9</v>
      </c>
    </row>
    <row r="4" spans="1:11" s="4" customFormat="1" ht="50.1" customHeight="1">
      <c r="A4" s="28" t="s">
        <v>86</v>
      </c>
      <c r="B4" s="29"/>
      <c r="C4" s="9">
        <f>C5+C7+C10+C12+C14+C17+C20+C22+C25+C27</f>
        <v>15</v>
      </c>
      <c r="D4" s="9" t="s">
        <v>10</v>
      </c>
      <c r="E4" s="9" t="s">
        <v>10</v>
      </c>
      <c r="F4" s="9"/>
      <c r="G4" s="9" t="s">
        <v>10</v>
      </c>
      <c r="H4" s="9">
        <f>H5+H7+H10+H12+H14+H17+H20+H22+H25+H27</f>
        <v>282.89999999999998</v>
      </c>
      <c r="I4" s="9">
        <f>I5+I7+I10+I12+I14+I17+I20+I22+I25+I27</f>
        <v>282.89999999999998</v>
      </c>
      <c r="J4" s="9">
        <v>25522</v>
      </c>
      <c r="K4" s="23"/>
    </row>
    <row r="5" spans="1:11" s="5" customFormat="1" ht="50.1" customHeight="1">
      <c r="A5" s="30" t="s">
        <v>77</v>
      </c>
      <c r="B5" s="31"/>
      <c r="C5" s="12">
        <v>1</v>
      </c>
      <c r="D5" s="9" t="s">
        <v>10</v>
      </c>
      <c r="E5" s="9" t="s">
        <v>10</v>
      </c>
      <c r="F5" s="9"/>
      <c r="G5" s="9" t="s">
        <v>10</v>
      </c>
      <c r="H5" s="12">
        <v>18.5</v>
      </c>
      <c r="I5" s="12">
        <v>18.5</v>
      </c>
      <c r="J5" s="12">
        <v>1792</v>
      </c>
      <c r="K5" s="24"/>
    </row>
    <row r="6" spans="1:11" s="4" customFormat="1" ht="50.1" customHeight="1">
      <c r="A6" s="13">
        <v>1</v>
      </c>
      <c r="B6" s="13" t="s">
        <v>11</v>
      </c>
      <c r="C6" s="13">
        <v>1</v>
      </c>
      <c r="D6" s="9" t="s">
        <v>26</v>
      </c>
      <c r="E6" s="9" t="s">
        <v>17</v>
      </c>
      <c r="F6" s="9" t="s">
        <v>34</v>
      </c>
      <c r="G6" s="14" t="s">
        <v>27</v>
      </c>
      <c r="H6" s="12">
        <v>18.5</v>
      </c>
      <c r="I6" s="12">
        <v>18.5</v>
      </c>
      <c r="J6" s="25">
        <v>1792</v>
      </c>
      <c r="K6" s="23"/>
    </row>
    <row r="7" spans="1:11" s="4" customFormat="1" ht="50.1" customHeight="1">
      <c r="A7" s="28" t="s">
        <v>78</v>
      </c>
      <c r="B7" s="29"/>
      <c r="C7" s="13">
        <v>2</v>
      </c>
      <c r="D7" s="9" t="s">
        <v>10</v>
      </c>
      <c r="E7" s="9" t="s">
        <v>10</v>
      </c>
      <c r="F7" s="9"/>
      <c r="G7" s="14"/>
      <c r="H7" s="12">
        <f>H8+H9</f>
        <v>38.1</v>
      </c>
      <c r="I7" s="12">
        <f>I8+I9</f>
        <v>38.1</v>
      </c>
      <c r="J7" s="12">
        <f>J8+J9</f>
        <v>1430</v>
      </c>
      <c r="K7" s="23"/>
    </row>
    <row r="8" spans="1:11" s="4" customFormat="1" ht="81.75" customHeight="1">
      <c r="A8" s="13">
        <v>1</v>
      </c>
      <c r="B8" s="13" t="s">
        <v>57</v>
      </c>
      <c r="C8" s="13">
        <v>1</v>
      </c>
      <c r="D8" s="9" t="s">
        <v>55</v>
      </c>
      <c r="E8" s="9" t="s">
        <v>21</v>
      </c>
      <c r="F8" s="9" t="s">
        <v>56</v>
      </c>
      <c r="G8" s="15" t="s">
        <v>58</v>
      </c>
      <c r="H8" s="12">
        <v>18.8</v>
      </c>
      <c r="I8" s="12">
        <v>18.8</v>
      </c>
      <c r="J8" s="9">
        <v>680</v>
      </c>
      <c r="K8" s="23"/>
    </row>
    <row r="9" spans="1:11" s="4" customFormat="1" ht="140.25" customHeight="1">
      <c r="A9" s="13">
        <v>2</v>
      </c>
      <c r="B9" s="13" t="s">
        <v>57</v>
      </c>
      <c r="C9" s="13">
        <v>1</v>
      </c>
      <c r="D9" s="9" t="s">
        <v>59</v>
      </c>
      <c r="E9" s="9" t="s">
        <v>21</v>
      </c>
      <c r="F9" s="9" t="s">
        <v>60</v>
      </c>
      <c r="G9" s="15" t="s">
        <v>61</v>
      </c>
      <c r="H9" s="12">
        <v>19.3</v>
      </c>
      <c r="I9" s="12">
        <v>19.3</v>
      </c>
      <c r="J9" s="9">
        <v>750</v>
      </c>
      <c r="K9" s="23"/>
    </row>
    <row r="10" spans="1:11" s="4" customFormat="1" ht="50.1" customHeight="1">
      <c r="A10" s="28" t="s">
        <v>79</v>
      </c>
      <c r="B10" s="29"/>
      <c r="C10" s="9">
        <v>1</v>
      </c>
      <c r="D10" s="9" t="s">
        <v>10</v>
      </c>
      <c r="E10" s="9" t="s">
        <v>10</v>
      </c>
      <c r="F10" s="9"/>
      <c r="G10" s="9" t="s">
        <v>10</v>
      </c>
      <c r="H10" s="12">
        <v>19.5</v>
      </c>
      <c r="I10" s="12">
        <v>19.5</v>
      </c>
      <c r="J10" s="12">
        <v>796</v>
      </c>
      <c r="K10" s="23"/>
    </row>
    <row r="11" spans="1:11" s="4" customFormat="1" ht="84" customHeight="1">
      <c r="A11" s="9">
        <v>1</v>
      </c>
      <c r="B11" s="13" t="s">
        <v>13</v>
      </c>
      <c r="C11" s="9">
        <v>1</v>
      </c>
      <c r="D11" s="9" t="s">
        <v>28</v>
      </c>
      <c r="E11" s="9" t="s">
        <v>14</v>
      </c>
      <c r="F11" s="9" t="s">
        <v>35</v>
      </c>
      <c r="G11" s="15" t="s">
        <v>29</v>
      </c>
      <c r="H11" s="26">
        <v>19.5</v>
      </c>
      <c r="I11" s="26">
        <v>19.5</v>
      </c>
      <c r="J11" s="11">
        <v>796</v>
      </c>
      <c r="K11" s="23"/>
    </row>
    <row r="12" spans="1:11" s="4" customFormat="1" ht="50.1" customHeight="1">
      <c r="A12" s="28" t="s">
        <v>85</v>
      </c>
      <c r="B12" s="29"/>
      <c r="C12" s="9">
        <v>1</v>
      </c>
      <c r="D12" s="9" t="s">
        <v>10</v>
      </c>
      <c r="E12" s="9" t="s">
        <v>10</v>
      </c>
      <c r="F12" s="9"/>
      <c r="G12" s="9" t="s">
        <v>10</v>
      </c>
      <c r="H12" s="12">
        <f>SUM(H13:H13)</f>
        <v>19</v>
      </c>
      <c r="I12" s="12">
        <f>SUM(I13:I13)</f>
        <v>19</v>
      </c>
      <c r="J12" s="12">
        <f>SUM(J13:J13)</f>
        <v>915</v>
      </c>
      <c r="K12" s="23"/>
    </row>
    <row r="13" spans="1:11" s="4" customFormat="1" ht="72" customHeight="1">
      <c r="A13" s="16">
        <v>1</v>
      </c>
      <c r="B13" s="9" t="s">
        <v>15</v>
      </c>
      <c r="C13" s="9">
        <v>1</v>
      </c>
      <c r="D13" s="9" t="s">
        <v>30</v>
      </c>
      <c r="E13" s="9" t="s">
        <v>31</v>
      </c>
      <c r="F13" s="9" t="s">
        <v>36</v>
      </c>
      <c r="G13" s="15" t="s">
        <v>32</v>
      </c>
      <c r="H13" s="26">
        <v>19</v>
      </c>
      <c r="I13" s="26">
        <v>19</v>
      </c>
      <c r="J13" s="11">
        <v>915</v>
      </c>
      <c r="K13" s="23"/>
    </row>
    <row r="14" spans="1:11" s="4" customFormat="1" ht="50.1" customHeight="1">
      <c r="A14" s="28" t="s">
        <v>80</v>
      </c>
      <c r="B14" s="29"/>
      <c r="C14" s="9">
        <v>2</v>
      </c>
      <c r="D14" s="9" t="s">
        <v>10</v>
      </c>
      <c r="E14" s="9" t="s">
        <v>10</v>
      </c>
      <c r="F14" s="9"/>
      <c r="G14" s="9" t="s">
        <v>10</v>
      </c>
      <c r="H14" s="12">
        <f>SUM(H15:H16)</f>
        <v>37.5</v>
      </c>
      <c r="I14" s="12">
        <f>SUM(I15:I16)</f>
        <v>37.5</v>
      </c>
      <c r="J14" s="12">
        <f>SUM(J15:J16)</f>
        <v>3498</v>
      </c>
      <c r="K14" s="23"/>
    </row>
    <row r="15" spans="1:11" s="4" customFormat="1" ht="114" customHeight="1">
      <c r="A15" s="9">
        <v>1</v>
      </c>
      <c r="B15" s="13" t="s">
        <v>16</v>
      </c>
      <c r="C15" s="9">
        <v>1</v>
      </c>
      <c r="D15" s="9" t="s">
        <v>18</v>
      </c>
      <c r="E15" s="9" t="s">
        <v>14</v>
      </c>
      <c r="F15" s="9" t="s">
        <v>37</v>
      </c>
      <c r="G15" s="15" t="s">
        <v>75</v>
      </c>
      <c r="H15" s="26">
        <v>18.8</v>
      </c>
      <c r="I15" s="26">
        <v>18.8</v>
      </c>
      <c r="J15" s="11">
        <v>1153</v>
      </c>
      <c r="K15" s="23"/>
    </row>
    <row r="16" spans="1:11" s="4" customFormat="1" ht="106.5" customHeight="1">
      <c r="A16" s="9">
        <v>2</v>
      </c>
      <c r="B16" s="13" t="s">
        <v>16</v>
      </c>
      <c r="C16" s="9">
        <v>1</v>
      </c>
      <c r="D16" s="9" t="s">
        <v>38</v>
      </c>
      <c r="E16" s="9" t="s">
        <v>12</v>
      </c>
      <c r="F16" s="9" t="s">
        <v>39</v>
      </c>
      <c r="G16" s="15" t="s">
        <v>40</v>
      </c>
      <c r="H16" s="26">
        <v>18.7</v>
      </c>
      <c r="I16" s="26">
        <v>18.7</v>
      </c>
      <c r="J16" s="12">
        <v>2345</v>
      </c>
      <c r="K16" s="23"/>
    </row>
    <row r="17" spans="1:11" s="4" customFormat="1" ht="50.1" customHeight="1">
      <c r="A17" s="28" t="s">
        <v>81</v>
      </c>
      <c r="B17" s="29"/>
      <c r="C17" s="9">
        <v>2</v>
      </c>
      <c r="D17" s="9" t="s">
        <v>10</v>
      </c>
      <c r="E17" s="9" t="s">
        <v>10</v>
      </c>
      <c r="F17" s="9"/>
      <c r="G17" s="9" t="s">
        <v>10</v>
      </c>
      <c r="H17" s="12">
        <f>SUM(H18:H18:H19)</f>
        <v>37.5</v>
      </c>
      <c r="I17" s="12">
        <f>SUM(I18:I18:I19)</f>
        <v>37.5</v>
      </c>
      <c r="J17" s="12">
        <f>SUM(J18:J18:J19)</f>
        <v>940</v>
      </c>
      <c r="K17" s="23"/>
    </row>
    <row r="18" spans="1:11" s="4" customFormat="1" ht="80.25" customHeight="1">
      <c r="A18" s="9">
        <v>1</v>
      </c>
      <c r="B18" s="9" t="s">
        <v>19</v>
      </c>
      <c r="C18" s="9">
        <v>1</v>
      </c>
      <c r="D18" s="9" t="s">
        <v>41</v>
      </c>
      <c r="E18" s="9" t="s">
        <v>42</v>
      </c>
      <c r="F18" s="9" t="s">
        <v>43</v>
      </c>
      <c r="G18" s="15" t="s">
        <v>44</v>
      </c>
      <c r="H18" s="26">
        <v>19</v>
      </c>
      <c r="I18" s="26">
        <v>19</v>
      </c>
      <c r="J18" s="11">
        <v>283</v>
      </c>
      <c r="K18" s="23"/>
    </row>
    <row r="19" spans="1:11" s="4" customFormat="1" ht="96" customHeight="1">
      <c r="A19" s="16">
        <v>2</v>
      </c>
      <c r="B19" s="9" t="s">
        <v>19</v>
      </c>
      <c r="C19" s="9">
        <v>1</v>
      </c>
      <c r="D19" s="9" t="s">
        <v>20</v>
      </c>
      <c r="E19" s="9" t="s">
        <v>14</v>
      </c>
      <c r="F19" s="9" t="s">
        <v>45</v>
      </c>
      <c r="G19" s="15" t="s">
        <v>46</v>
      </c>
      <c r="H19" s="12">
        <v>18.5</v>
      </c>
      <c r="I19" s="12">
        <v>18.5</v>
      </c>
      <c r="J19" s="12">
        <v>657</v>
      </c>
      <c r="K19" s="23"/>
    </row>
    <row r="20" spans="1:11" s="4" customFormat="1" ht="50.1" customHeight="1">
      <c r="A20" s="28" t="s">
        <v>76</v>
      </c>
      <c r="B20" s="29"/>
      <c r="C20" s="9">
        <v>1</v>
      </c>
      <c r="D20" s="9" t="s">
        <v>10</v>
      </c>
      <c r="E20" s="9" t="s">
        <v>10</v>
      </c>
      <c r="F20" s="9"/>
      <c r="G20" s="9"/>
      <c r="H20" s="12">
        <f>SUM(H21:H21)</f>
        <v>19</v>
      </c>
      <c r="I20" s="12">
        <f>SUM(I21:I21)</f>
        <v>19</v>
      </c>
      <c r="J20" s="12">
        <f>SUM(J21:J21)</f>
        <v>646</v>
      </c>
      <c r="K20" s="23"/>
    </row>
    <row r="21" spans="1:11" s="4" customFormat="1" ht="50.1" customHeight="1">
      <c r="A21" s="9">
        <v>1</v>
      </c>
      <c r="B21" s="9" t="s">
        <v>22</v>
      </c>
      <c r="C21" s="9">
        <v>1</v>
      </c>
      <c r="D21" s="9" t="s">
        <v>23</v>
      </c>
      <c r="E21" s="14" t="s">
        <v>12</v>
      </c>
      <c r="F21" s="9" t="s">
        <v>47</v>
      </c>
      <c r="G21" s="15" t="s">
        <v>48</v>
      </c>
      <c r="H21" s="26">
        <v>19</v>
      </c>
      <c r="I21" s="26">
        <v>19</v>
      </c>
      <c r="J21" s="11">
        <v>646</v>
      </c>
      <c r="K21" s="23"/>
    </row>
    <row r="22" spans="1:11" s="4" customFormat="1" ht="50.1" customHeight="1">
      <c r="A22" s="28" t="s">
        <v>82</v>
      </c>
      <c r="B22" s="29"/>
      <c r="C22" s="9">
        <v>2</v>
      </c>
      <c r="D22" s="9" t="s">
        <v>74</v>
      </c>
      <c r="E22" s="9" t="s">
        <v>10</v>
      </c>
      <c r="F22" s="9"/>
      <c r="G22" s="9"/>
      <c r="H22" s="12">
        <f>SUM(H23:H24)</f>
        <v>36.299999999999997</v>
      </c>
      <c r="I22" s="12">
        <f>SUM(I23:I24)</f>
        <v>36.299999999999997</v>
      </c>
      <c r="J22" s="12">
        <f>SUM(J23:J24)</f>
        <v>832</v>
      </c>
      <c r="K22" s="23"/>
    </row>
    <row r="23" spans="1:11" s="4" customFormat="1" ht="64.5" customHeight="1">
      <c r="A23" s="9">
        <v>1</v>
      </c>
      <c r="B23" s="13" t="s">
        <v>24</v>
      </c>
      <c r="C23" s="9">
        <v>1</v>
      </c>
      <c r="D23" s="9" t="s">
        <v>49</v>
      </c>
      <c r="E23" s="9" t="s">
        <v>14</v>
      </c>
      <c r="F23" s="9" t="s">
        <v>50</v>
      </c>
      <c r="G23" s="15" t="s">
        <v>51</v>
      </c>
      <c r="H23" s="26">
        <v>18.3</v>
      </c>
      <c r="I23" s="26">
        <v>18.3</v>
      </c>
      <c r="J23" s="9">
        <v>478</v>
      </c>
      <c r="K23" s="23"/>
    </row>
    <row r="24" spans="1:11" s="4" customFormat="1" ht="74.25" customHeight="1">
      <c r="A24" s="9">
        <v>2</v>
      </c>
      <c r="B24" s="13" t="s">
        <v>24</v>
      </c>
      <c r="C24" s="9">
        <v>1</v>
      </c>
      <c r="D24" s="17" t="s">
        <v>52</v>
      </c>
      <c r="E24" s="17" t="s">
        <v>14</v>
      </c>
      <c r="F24" s="17" t="s">
        <v>53</v>
      </c>
      <c r="G24" s="18" t="s">
        <v>54</v>
      </c>
      <c r="H24" s="26">
        <v>18</v>
      </c>
      <c r="I24" s="26">
        <v>18</v>
      </c>
      <c r="J24" s="13">
        <v>354</v>
      </c>
      <c r="K24" s="23"/>
    </row>
    <row r="25" spans="1:11" s="4" customFormat="1" ht="50.1" customHeight="1">
      <c r="A25" s="28" t="s">
        <v>83</v>
      </c>
      <c r="B25" s="29"/>
      <c r="C25" s="9">
        <v>1</v>
      </c>
      <c r="D25" s="9" t="s">
        <v>74</v>
      </c>
      <c r="E25" s="9" t="s">
        <v>10</v>
      </c>
      <c r="F25" s="9"/>
      <c r="G25" s="15"/>
      <c r="H25" s="26">
        <v>19.5</v>
      </c>
      <c r="I25" s="26">
        <v>19.5</v>
      </c>
      <c r="J25" s="9">
        <v>1088</v>
      </c>
      <c r="K25" s="23"/>
    </row>
    <row r="26" spans="1:11" s="4" customFormat="1" ht="50.1" customHeight="1">
      <c r="A26" s="9">
        <v>1</v>
      </c>
      <c r="B26" s="13" t="s">
        <v>62</v>
      </c>
      <c r="C26" s="9">
        <v>1</v>
      </c>
      <c r="D26" s="9" t="s">
        <v>63</v>
      </c>
      <c r="E26" s="9" t="s">
        <v>14</v>
      </c>
      <c r="F26" s="9" t="s">
        <v>64</v>
      </c>
      <c r="G26" s="15" t="s">
        <v>65</v>
      </c>
      <c r="H26" s="26">
        <v>19.5</v>
      </c>
      <c r="I26" s="26">
        <v>19.5</v>
      </c>
      <c r="J26" s="13">
        <v>1088</v>
      </c>
      <c r="K26" s="23"/>
    </row>
    <row r="27" spans="1:11" s="4" customFormat="1" ht="50.1" customHeight="1">
      <c r="A27" s="28" t="s">
        <v>84</v>
      </c>
      <c r="B27" s="29"/>
      <c r="C27" s="9">
        <v>2</v>
      </c>
      <c r="D27" s="9" t="s">
        <v>10</v>
      </c>
      <c r="E27" s="9" t="s">
        <v>10</v>
      </c>
      <c r="F27" s="9"/>
      <c r="G27" s="15"/>
      <c r="H27" s="26">
        <v>38</v>
      </c>
      <c r="I27" s="26">
        <v>38</v>
      </c>
      <c r="J27" s="9">
        <v>1980</v>
      </c>
      <c r="K27" s="23"/>
    </row>
    <row r="28" spans="1:11" s="4" customFormat="1" ht="50.1" customHeight="1">
      <c r="A28" s="9">
        <v>1</v>
      </c>
      <c r="B28" s="13" t="s">
        <v>66</v>
      </c>
      <c r="C28" s="9">
        <v>1</v>
      </c>
      <c r="D28" s="9" t="s">
        <v>67</v>
      </c>
      <c r="E28" s="9" t="s">
        <v>68</v>
      </c>
      <c r="F28" s="9" t="s">
        <v>69</v>
      </c>
      <c r="G28" s="15" t="s">
        <v>70</v>
      </c>
      <c r="H28" s="26">
        <v>19</v>
      </c>
      <c r="I28" s="26">
        <v>19</v>
      </c>
      <c r="J28" s="13">
        <v>660</v>
      </c>
      <c r="K28" s="23"/>
    </row>
    <row r="29" spans="1:11" s="4" customFormat="1" ht="102.75" customHeight="1">
      <c r="A29" s="9">
        <v>2</v>
      </c>
      <c r="B29" s="13" t="s">
        <v>66</v>
      </c>
      <c r="C29" s="9">
        <v>1</v>
      </c>
      <c r="D29" s="9" t="s">
        <v>71</v>
      </c>
      <c r="E29" s="9" t="s">
        <v>17</v>
      </c>
      <c r="F29" s="9" t="s">
        <v>72</v>
      </c>
      <c r="G29" s="19" t="s">
        <v>73</v>
      </c>
      <c r="H29" s="26">
        <v>19</v>
      </c>
      <c r="I29" s="26">
        <v>19</v>
      </c>
      <c r="J29" s="13">
        <v>1320</v>
      </c>
      <c r="K29" s="23"/>
    </row>
    <row r="30" spans="1:11" s="4" customFormat="1" ht="30" customHeight="1">
      <c r="A30" s="20"/>
      <c r="B30" s="20"/>
      <c r="C30" s="20"/>
      <c r="D30" s="20"/>
      <c r="E30" s="21"/>
      <c r="F30" s="21"/>
      <c r="G30" s="21"/>
      <c r="H30" s="20"/>
      <c r="I30" s="27"/>
      <c r="J30" s="27"/>
      <c r="K30" s="23"/>
    </row>
    <row r="31" spans="1:11" s="4" customFormat="1" ht="30" customHeight="1">
      <c r="A31" s="20"/>
      <c r="B31" s="20"/>
      <c r="C31" s="20"/>
      <c r="D31" s="20"/>
      <c r="E31" s="21"/>
      <c r="F31" s="21"/>
      <c r="G31" s="21"/>
      <c r="H31" s="20"/>
      <c r="I31" s="27"/>
      <c r="J31" s="27"/>
      <c r="K31" s="23"/>
    </row>
    <row r="32" spans="1:11" s="4" customFormat="1" ht="30" customHeight="1">
      <c r="A32" s="20"/>
      <c r="B32" s="20"/>
      <c r="C32" s="20"/>
      <c r="D32" s="20"/>
      <c r="E32" s="21"/>
      <c r="F32" s="21"/>
      <c r="G32" s="21"/>
      <c r="H32" s="20"/>
      <c r="I32" s="27"/>
      <c r="J32" s="27"/>
      <c r="K32" s="23"/>
    </row>
    <row r="33" spans="1:11" s="4" customFormat="1" ht="30" customHeight="1">
      <c r="A33" s="20"/>
      <c r="B33" s="20"/>
      <c r="C33" s="20"/>
      <c r="D33" s="20"/>
      <c r="E33" s="21"/>
      <c r="F33" s="21"/>
      <c r="G33" s="21"/>
      <c r="H33" s="20"/>
      <c r="I33" s="27"/>
      <c r="J33" s="27"/>
      <c r="K33" s="23"/>
    </row>
    <row r="34" spans="1:11" s="4" customFormat="1" ht="30" customHeight="1">
      <c r="A34" s="20"/>
      <c r="B34" s="20"/>
      <c r="C34" s="20"/>
      <c r="D34" s="20"/>
      <c r="E34" s="21"/>
      <c r="F34" s="21"/>
      <c r="G34" s="21"/>
      <c r="H34" s="20"/>
      <c r="I34" s="27"/>
      <c r="J34" s="27"/>
      <c r="K34" s="23"/>
    </row>
    <row r="35" spans="1:11" s="4" customFormat="1" ht="30" customHeight="1">
      <c r="A35" s="20"/>
      <c r="B35" s="20"/>
      <c r="C35" s="20"/>
      <c r="D35" s="20"/>
      <c r="E35" s="21"/>
      <c r="F35" s="21"/>
      <c r="G35" s="21"/>
      <c r="H35" s="20"/>
      <c r="I35" s="27"/>
      <c r="J35" s="27"/>
      <c r="K35" s="23"/>
    </row>
    <row r="36" spans="1:11" s="4" customFormat="1" ht="30" customHeight="1">
      <c r="A36" s="20"/>
      <c r="B36" s="20"/>
      <c r="C36" s="20"/>
      <c r="D36" s="20"/>
      <c r="E36" s="21"/>
      <c r="F36" s="21"/>
      <c r="G36" s="21"/>
      <c r="H36" s="20"/>
      <c r="I36" s="27"/>
      <c r="J36" s="27"/>
      <c r="K36" s="23"/>
    </row>
    <row r="37" spans="1:11" s="4" customFormat="1" ht="30" customHeight="1">
      <c r="A37" s="20"/>
      <c r="B37" s="20"/>
      <c r="C37" s="20"/>
      <c r="D37" s="20"/>
      <c r="E37" s="21"/>
      <c r="F37" s="21"/>
      <c r="G37" s="21"/>
      <c r="H37" s="21"/>
      <c r="I37" s="22"/>
      <c r="J37" s="22"/>
    </row>
    <row r="38" spans="1:11" s="4" customFormat="1" ht="30" customHeight="1">
      <c r="A38" s="20"/>
      <c r="B38" s="20"/>
      <c r="C38" s="20"/>
      <c r="D38" s="20"/>
      <c r="E38" s="21"/>
      <c r="F38" s="21"/>
      <c r="G38" s="21"/>
      <c r="H38" s="21"/>
      <c r="I38" s="22"/>
      <c r="J38" s="22"/>
    </row>
    <row r="39" spans="1:11" s="4" customFormat="1" ht="30" customHeight="1">
      <c r="A39" s="20"/>
      <c r="B39" s="20"/>
      <c r="C39" s="20"/>
      <c r="D39" s="20"/>
      <c r="E39" s="21"/>
      <c r="F39" s="21"/>
      <c r="G39" s="21"/>
      <c r="H39" s="21"/>
      <c r="I39" s="22"/>
      <c r="J39" s="22"/>
    </row>
    <row r="40" spans="1:11" s="4" customFormat="1" ht="30" customHeight="1">
      <c r="A40" s="20"/>
      <c r="B40" s="20"/>
      <c r="C40" s="20"/>
      <c r="D40" s="20"/>
      <c r="E40" s="21"/>
      <c r="F40" s="21"/>
      <c r="G40" s="21"/>
      <c r="H40" s="21"/>
      <c r="I40" s="22"/>
      <c r="J40" s="22"/>
    </row>
    <row r="41" spans="1:11" s="4" customFormat="1" ht="30" customHeight="1">
      <c r="A41" s="20"/>
      <c r="B41" s="20"/>
      <c r="C41" s="20"/>
      <c r="D41" s="20"/>
      <c r="E41" s="21"/>
      <c r="F41" s="21"/>
      <c r="G41" s="21"/>
      <c r="H41" s="21"/>
      <c r="I41" s="22"/>
      <c r="J41" s="22"/>
    </row>
    <row r="42" spans="1:11" s="4" customFormat="1" ht="30" customHeight="1">
      <c r="A42" s="20"/>
      <c r="B42" s="20"/>
      <c r="C42" s="20"/>
      <c r="D42" s="20"/>
      <c r="E42" s="21"/>
      <c r="F42" s="21"/>
      <c r="G42" s="21"/>
      <c r="H42" s="21"/>
      <c r="I42" s="22"/>
      <c r="J42" s="22"/>
    </row>
    <row r="43" spans="1:11" s="4" customFormat="1" ht="30" customHeight="1">
      <c r="A43" s="20"/>
      <c r="B43" s="20"/>
      <c r="C43" s="20"/>
      <c r="D43" s="20"/>
      <c r="E43" s="21"/>
      <c r="F43" s="21"/>
      <c r="G43" s="21"/>
      <c r="H43" s="21"/>
      <c r="I43" s="22"/>
      <c r="J43" s="22"/>
    </row>
    <row r="44" spans="1:11" s="4" customFormat="1" ht="30" customHeight="1">
      <c r="A44" s="20"/>
      <c r="B44" s="20"/>
      <c r="C44" s="20"/>
      <c r="D44" s="20"/>
      <c r="E44" s="21"/>
      <c r="F44" s="21"/>
      <c r="G44" s="21"/>
      <c r="H44" s="21"/>
      <c r="I44" s="22"/>
      <c r="J44" s="22"/>
    </row>
    <row r="45" spans="1:11" s="4" customFormat="1" ht="30" customHeight="1">
      <c r="A45" s="20"/>
      <c r="B45" s="20"/>
      <c r="C45" s="20"/>
      <c r="D45" s="20"/>
      <c r="E45" s="21"/>
      <c r="F45" s="21"/>
      <c r="G45" s="21"/>
      <c r="H45" s="21"/>
      <c r="I45" s="22"/>
      <c r="J45" s="22"/>
    </row>
    <row r="46" spans="1:11" s="4" customFormat="1" ht="30" customHeight="1">
      <c r="A46" s="20"/>
      <c r="B46" s="20"/>
      <c r="C46" s="20"/>
      <c r="D46" s="20"/>
      <c r="E46" s="21"/>
      <c r="F46" s="21"/>
      <c r="G46" s="21"/>
      <c r="H46" s="21"/>
      <c r="I46" s="22"/>
      <c r="J46" s="22"/>
    </row>
    <row r="47" spans="1:11" s="4" customFormat="1" ht="30" customHeight="1">
      <c r="A47" s="20"/>
      <c r="B47" s="20"/>
      <c r="C47" s="20"/>
      <c r="D47" s="20"/>
      <c r="E47" s="21"/>
      <c r="F47" s="21"/>
      <c r="G47" s="21"/>
      <c r="H47" s="21"/>
      <c r="I47" s="22"/>
      <c r="J47" s="22"/>
    </row>
    <row r="48" spans="1:11" ht="21.75" customHeight="1">
      <c r="A48" s="20"/>
      <c r="B48" s="20"/>
      <c r="C48" s="20"/>
      <c r="D48" s="20"/>
      <c r="E48" s="21"/>
      <c r="F48" s="21"/>
      <c r="G48" s="21"/>
      <c r="H48" s="21"/>
      <c r="I48" s="22"/>
      <c r="J48" s="22"/>
    </row>
    <row r="49" spans="1:10" ht="18.75">
      <c r="A49" s="20"/>
      <c r="B49" s="20"/>
      <c r="C49" s="20"/>
      <c r="D49" s="20"/>
      <c r="E49" s="21"/>
      <c r="F49" s="21"/>
      <c r="G49" s="21"/>
      <c r="H49" s="21"/>
      <c r="I49" s="22"/>
      <c r="J49" s="22"/>
    </row>
    <row r="50" spans="1:10" ht="18.75">
      <c r="A50" s="20"/>
      <c r="B50" s="20"/>
      <c r="C50" s="20"/>
      <c r="D50" s="20"/>
      <c r="E50" s="21"/>
      <c r="F50" s="21"/>
      <c r="G50" s="21"/>
      <c r="H50" s="21"/>
      <c r="I50" s="22"/>
      <c r="J50" s="22"/>
    </row>
  </sheetData>
  <autoFilter ref="A3:X47"/>
  <mergeCells count="14">
    <mergeCell ref="A5:B5"/>
    <mergeCell ref="A22:B22"/>
    <mergeCell ref="A7:B7"/>
    <mergeCell ref="A25:B25"/>
    <mergeCell ref="A1:J1"/>
    <mergeCell ref="A2:E2"/>
    <mergeCell ref="I2:J2"/>
    <mergeCell ref="A4:B4"/>
    <mergeCell ref="A27:B27"/>
    <mergeCell ref="A10:B10"/>
    <mergeCell ref="A12:B12"/>
    <mergeCell ref="A14:B14"/>
    <mergeCell ref="A17:B17"/>
    <mergeCell ref="A20:B20"/>
  </mergeCells>
  <phoneticPr fontId="4" type="noConversion"/>
  <dataValidations count="1">
    <dataValidation allowBlank="1" showInputMessage="1" showErrorMessage="1" sqref="F6:F9 F11:G11 F13:G13 J8:J9 F15:G16 F18:G19 F21:G21 G8:G9 J6 F23:G29"/>
  </dataValidations>
  <printOptions horizontalCentered="1"/>
  <pageMargins left="0.27500000000000002" right="0.31458333333333299" top="0.66874999999999996" bottom="0.55069444444444404" header="0.5" footer="0.23611111111111099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第一批批复表</vt:lpstr>
      <vt:lpstr>第一批批复表!Print_Titles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2026-10-15T01:53:13Z</cp:lastPrinted>
  <dcterms:created xsi:type="dcterms:W3CDTF">2019-10-08T00:17:00Z</dcterms:created>
  <dcterms:modified xsi:type="dcterms:W3CDTF">2026-10-20T01:41:01Z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964E5A3B9578484592F82C1EBB0A6B1E_13</vt:lpwstr>
  </property>
</Properties>
</file>